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233\01_総務課\02_財政係\□決算\財政状況資料集\R1\R2.9.17_疑義照会\"/>
    </mc:Choice>
  </mc:AlternateContent>
  <bookViews>
    <workbookView xWindow="0" yWindow="0" windowWidth="1536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<sst xmlns="http://schemas.openxmlformats.org/spreadsheetml/2006/main" count="1137" uniqueCount="615">
  <si>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</si>
  <si>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</si>
  <si>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</si>
  <si>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</si>
  <si>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</si>
  <si>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</si>
  <si>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</si>
  <si>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</si>
  <si>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</si>
  <si>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</si>
  <si>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</si>
  <si>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</si>
  <si>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</si>
  <si>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</si>
  <si>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</si>
  <si>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</si>
  <si>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</si>
  <si>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</si>
  <si>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</si>
  <si>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</si>
  <si>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</si>
  <si>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</si>
  <si>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</si>
  <si>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</si>
  <si>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</si>
  <si>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</si>
  <si>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</si>
  <si>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</si>
  <si>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</si>
  <si>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</si>
  <si>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</si>
  <si>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</si>
  <si>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</si>
  <si>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</si>
  <si>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</si>
  <si>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</si>
  <si>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</si>
  <si>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</si>
  <si>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</si>
  <si>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</si>
  <si>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</si>
  <si>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</si>
  <si>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</si>
  <si>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</si>
  <si>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</si>
  <si>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</si>
  <si>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</si>
  <si>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</si>
  <si>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</si>
  <si>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</si>
  <si>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</si>
  <si>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</si>
  <si>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</si>
  <si>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</si>
  <si>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</si>
  <si>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</si>
  <si>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</si>
  <si>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</si>
  <si>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</si>
  <si>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</si>
  <si>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</si>
  <si>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</si>
  <si>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</si>
  <si>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</si>
  <si>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</si>
  <si>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</si>
  <si>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</si>
  <si>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</si>
  <si>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</si>
  <si>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</si>
  <si>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</si>
  <si>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</si>
  <si>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</si>
  <si>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</si>
  <si>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</si>
  <si>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</si>
  <si>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</si>
  <si>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</si>
  <si>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</si>
  <si>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</si>
  <si>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</si>
  <si>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</si>
  <si>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</si>
  <si>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</si>
  <si>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</si>
  <si>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</si>
  <si>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</si>
  <si>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</si>
  <si>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</si>
  <si>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</si>
  <si>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</si>
  <si>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</si>
  <si>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</si>
  <si>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</si>
  <si>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</si>
  <si>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</si>
  <si>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</si>
  <si>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</si>
  <si>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</si>
  <si>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</si>
  <si>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</si>
  <si>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</si>
  <si>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</si>
  <si>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</si>
  <si>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</si>
  <si>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</si>
  <si>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</si>
  <si>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</si>
  <si>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</si>
  <si>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</si>
  <si>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</si>
  <si>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</si>
  <si>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</si>
  <si>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</si>
  <si>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</si>
  <si>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</si>
  <si>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</si>
  <si>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</si>
  <si>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</si>
  <si>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</si>
  <si>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</si>
  <si>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</si>
  <si>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</si>
  <si>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</si>
  <si>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</si>
  <si>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</si>
  <si>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</si>
  <si>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</si>
  <si>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</si>
  <si>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</si>
  <si>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</si>
  <si>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</si>
  <si>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</si>
  <si>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</si>
  <si>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</si>
  <si>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</si>
  <si>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</si>
  <si>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</si>
  <si>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</si>
  <si>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</si>
  <si>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</si>
  <si>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</si>
  <si>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</si>
  <si>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</si>
  <si>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</si>
  <si>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</si>
  <si>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</si>
  <si>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</si>
  <si>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</si>
  <si>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</si>
  <si>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</si>
  <si>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</si>
  <si>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</si>
  <si>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</si>
  <si>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</si>
  <si>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</si>
  <si>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</si>
  <si>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</si>
  <si>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</si>
  <si>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</si>
  <si>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</si>
  <si>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</si>
  <si>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</si>
  <si>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</si>
  <si>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</si>
  <si>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</si>
  <si>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</si>
  <si>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</si>
  <si>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</si>
  <si>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</si>
  <si>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</si>
  <si>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</si>
  <si>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</si>
  <si>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</si>
  <si>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</si>
  <si>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</si>
  <si>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</si>
  <si>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</si>
  <si>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</si>
  <si>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</si>
  <si>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</si>
  <si>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</si>
  <si>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</si>
  <si>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</si>
  <si>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</si>
  <si>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</si>
  <si>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</si>
  <si>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</si>
  <si>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</si>
  <si>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</si>
  <si>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</si>
  <si>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</si>
  <si>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</si>
  <si>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</si>
  <si>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</si>
  <si>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</si>
  <si>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</si>
  <si>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</si>
  <si>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</si>
  <si>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</si>
  <si>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</si>
  <si>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</si>
  <si>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</si>
  <si>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</si>
  <si>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</si>
  <si>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</si>
  <si>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</si>
  <si>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</si>
  <si>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</si>
  <si>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</si>
  <si>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</si>
  <si>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</si>
  <si>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</si>
  <si>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</si>
  <si>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</si>
  <si>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</si>
  <si>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</si>
  <si>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</si>
  <si>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山形県朝日町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</si>
  <si>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</si>
  <si>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</si>
  <si>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</si>
  <si>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</si>
  <si>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</si>
  <si>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</si>
  <si>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</si>
  <si>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</si>
  <si>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</si>
  <si>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</si>
  <si>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</si>
  <si>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</si>
  <si>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</si>
  <si>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</si>
  <si>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</si>
  <si>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</si>
  <si>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</si>
  <si>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</si>
  <si>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</si>
  <si>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</si>
  <si>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</si>
  <si>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</si>
  <si>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</si>
  <si>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</si>
  <si>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</si>
  <si>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</si>
  <si>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</si>
  <si>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</si>
  <si>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</si>
  <si>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</si>
  <si>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</si>
  <si>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</si>
  <si>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</si>
  <si>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</si>
  <si>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</si>
  <si>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</si>
  <si>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</si>
  <si>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</si>
  <si>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</si>
  <si>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</si>
  <si>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</si>
  <si>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</si>
  <si>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</si>
  <si>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</si>
  <si>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</si>
  <si>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</si>
  <si>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</si>
  <si>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</si>
  <si>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</si>
  <si>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</si>
  <si>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</si>
  <si>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</si>
  <si>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</si>
  <si>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</si>
  <si>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</si>
  <si>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</si>
  <si>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</si>
  <si>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</si>
  <si>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</si>
  <si>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</si>
  <si>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</si>
  <si>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</si>
  <si>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</si>
  <si>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</si>
  <si>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</si>
  <si>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</si>
  <si>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</si>
  <si>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</si>
  <si>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</si>
  <si>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</si>
  <si>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</si>
  <si>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</si>
  <si>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</si>
  <si>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</si>
  <si>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</si>
  <si>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</si>
  <si>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</si>
  <si>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</si>
  <si>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</si>
  <si>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</si>
  <si>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</si>
  <si>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</si>
  <si>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</si>
  <si>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</si>
  <si>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</si>
  <si>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</si>
  <si>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</si>
  <si>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</si>
  <si>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</si>
  <si>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</si>
  <si>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</si>
  <si>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</si>
  <si>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</si>
  <si>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</si>
  <si>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</si>
  <si>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</si>
  <si>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</si>
  <si>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</si>
  <si>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</si>
  <si>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</si>
  <si>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</si>
  <si>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</si>
  <si>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</si>
  <si>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</si>
  <si>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</si>
  <si>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</si>
  <si>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</si>
  <si>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</si>
  <si>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</si>
  <si>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</si>
  <si>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</si>
  <si>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</si>
  <si>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</si>
  <si>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</si>
  <si>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</si>
  <si>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</si>
  <si>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</si>
  <si>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</si>
  <si>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</si>
  <si>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</si>
  <si>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</si>
  <si>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</si>
  <si>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</si>
  <si>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</si>
  <si>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</si>
  <si>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</si>
  <si>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</si>
  <si>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</si>
  <si>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</si>
  <si>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</si>
  <si>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</si>
  <si>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</si>
  <si>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</si>
  <si>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</si>
  <si>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</si>
  <si>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</si>
  <si>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</si>
  <si>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</si>
  <si>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</si>
  <si>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</si>
  <si>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</si>
  <si>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</si>
  <si>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</si>
  <si>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</si>
  <si>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</si>
  <si>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</si>
  <si>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</si>
  <si>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</si>
  <si>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山形県朝日町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</si>
  <si>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</si>
  <si>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</si>
  <si>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</si>
  <si>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</si>
  <si>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</si>
  <si>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</si>
  <si>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</si>
  <si>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</si>
  <si>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</si>
  <si>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</si>
  <si>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</si>
  <si>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</si>
  <si>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</si>
  <si>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</si>
  <si>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</si>
  <si>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</si>
  <si>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</si>
  <si>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</si>
  <si>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</si>
  <si>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</si>
  <si>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</si>
  <si>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</si>
  <si>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</si>
  <si>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</si>
  <si>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</si>
  <si>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</si>
  <si>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</si>
  <si>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</si>
  <si>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</si>
  <si>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</si>
  <si>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</si>
  <si>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</si>
  <si>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</si>
  <si>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</si>
  <si>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</si>
  <si>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</si>
  <si>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</si>
  <si>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</si>
  <si>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</si>
  <si>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</si>
  <si>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</si>
  <si>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</si>
  <si>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</si>
  <si>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</si>
  <si>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</si>
  <si>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</si>
  <si>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</si>
  <si>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</si>
  <si>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</si>
  <si>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</si>
  <si>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</si>
  <si>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</si>
  <si>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</si>
  <si>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</si>
  <si>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</si>
  <si>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</si>
  <si>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</si>
  <si>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</si>
  <si>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</si>
  <si>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</si>
  <si>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</si>
  <si>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</si>
  <si>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</si>
  <si>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</si>
  <si>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</si>
  <si>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</si>
  <si>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</si>
  <si>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</si>
  <si>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</si>
  <si>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</si>
  <si>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</si>
  <si>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</si>
  <si>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</si>
  <si>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</si>
  <si>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</si>
  <si>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</si>
  <si>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</si>
  <si>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</si>
  <si>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</si>
  <si>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</si>
  <si>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</si>
  <si>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</si>
  <si>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</si>
  <si>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</si>
  <si>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</si>
  <si>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</si>
  <si>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</si>
  <si>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</si>
  <si>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</si>
  <si>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</si>
  <si>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</si>
  <si>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</si>
  <si>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</si>
  <si>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</si>
  <si>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</si>
  <si>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</si>
  <si>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</si>
  <si>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</si>
  <si>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</si>
  <si>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</si>
  <si>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</si>
  <si>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</si>
  <si>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</si>
  <si>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</si>
  <si>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</si>
  <si>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</si>
  <si>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</si>
  <si>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</si>
  <si>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</si>
  <si>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</si>
  <si>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</si>
  <si>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</si>
  <si>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</si>
  <si>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</si>
  <si>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</si>
  <si>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</si>
  <si>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</si>
  <si>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</si>
  <si>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</si>
  <si>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</si>
  <si>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</si>
  <si>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</si>
  <si>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</si>
  <si>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</si>
  <si>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</si>
  <si>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</si>
  <si>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</si>
  <si>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</si>
  <si>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</si>
  <si>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</si>
  <si>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</si>
  <si>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</si>
  <si>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</si>
  <si>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</si>
  <si>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</si>
  <si>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</si>
  <si>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</si>
  <si>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</si>
  <si>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</si>
  <si>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</si>
  <si>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</si>
  <si>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</si>
  <si>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</si>
  <si>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</si>
  <si>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</si>
  <si>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</si>
  <si>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</si>
  <si>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</si>
  <si>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</si>
  <si>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</si>
  <si>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</si>
  <si>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</si>
  <si>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</si>
  <si>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</si>
  <si>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</si>
  <si>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</si>
  <si>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</si>
  <si>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</si>
  <si>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</si>
  <si>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</si>
  <si>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</si>
  <si>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</si>
  <si>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</si>
  <si>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</si>
  <si>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</si>
  <si>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</si>
  <si>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</si>
  <si>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</si>
  <si>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</si>
  <si>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</si>
  <si>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</si>
  <si>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</si>
  <si>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</si>
  <si>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</si>
  <si>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</si>
  <si>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</si>
  <si>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</si>
  <si>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</si>
  <si>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</si>
  <si>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</si>
  <si>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</si>
  <si>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</si>
  <si>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</si>
  <si>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</si>
  <si>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</si>
  <si>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</si>
  <si>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</si>
  <si>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</si>
  <si>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4.59</t>
  </si>
  <si>
    <t>▲ 5.63</t>
  </si>
  <si>
    <t>▲ 4.74</t>
  </si>
  <si>
    <t>▲ 13.50</t>
  </si>
  <si>
    <t>▲ 5.48</t>
  </si>
  <si>
    <t>水道事業会計</t>
  </si>
  <si>
    <t>一般会計</t>
  </si>
  <si>
    <t>病院事業会計</t>
  </si>
  <si>
    <t>国民健康保険特別会計</t>
  </si>
  <si>
    <t>介護保険特別会計</t>
  </si>
  <si>
    <t>後期高齢者医療特別会計</t>
  </si>
  <si>
    <t>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</si>
  <si>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</si>
  <si>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</si>
  <si>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</si>
  <si>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</si>
  <si>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</si>
  <si>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</si>
  <si>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</si>
  <si>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</si>
  <si>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</si>
  <si>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</si>
  <si>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西村山広域行政事務組合（普通会計分）</t>
  </si>
  <si>
    <t>西村山広域行政事務組合（事業会計分）</t>
  </si>
  <si>
    <t>山形県消防補償等組合</t>
  </si>
  <si>
    <t xml:space="preserve">山形県自治会館管理組合 </t>
  </si>
  <si>
    <t>山形県市町村職員退職手当組合</t>
  </si>
  <si>
    <t>山形県後期高齢者医療広域連合（普通会計分）</t>
  </si>
  <si>
    <t>山形県後期高齢者医療広域連合（事業会計分）</t>
  </si>
  <si>
    <t>-</t>
    <phoneticPr fontId="2"/>
  </si>
  <si>
    <t>-</t>
    <phoneticPr fontId="2"/>
  </si>
  <si>
    <t>-</t>
    <phoneticPr fontId="2"/>
  </si>
  <si>
    <t>朝日町ワイン</t>
    <phoneticPr fontId="18"/>
  </si>
  <si>
    <t>朝日自然観</t>
    <phoneticPr fontId="18"/>
  </si>
  <si>
    <t>りんごの森</t>
    <rPh sb="4" eb="5">
      <t>モリ</t>
    </rPh>
    <phoneticPr fontId="18"/>
  </si>
  <si>
    <t>-</t>
    <phoneticPr fontId="18"/>
  </si>
  <si>
    <t>-</t>
    <phoneticPr fontId="18"/>
  </si>
  <si>
    <t>奨学基金</t>
    <rPh sb="0" eb="2">
      <t>ショウガク</t>
    </rPh>
    <rPh sb="2" eb="4">
      <t>キキン</t>
    </rPh>
    <phoneticPr fontId="2"/>
  </si>
  <si>
    <t>-</t>
    <phoneticPr fontId="2"/>
  </si>
  <si>
    <t>-</t>
    <phoneticPr fontId="2"/>
  </si>
  <si>
    <t>-</t>
    <phoneticPr fontId="2"/>
  </si>
  <si>
    <t>-</t>
    <phoneticPr fontId="2"/>
  </si>
  <si>
    <t>町有施設整備管理基金</t>
    <phoneticPr fontId="2"/>
  </si>
  <si>
    <t>日本一りんごのふるさとづくり基金</t>
    <phoneticPr fontId="2"/>
  </si>
  <si>
    <t>町営住宅建設維持管理基金</t>
    <phoneticPr fontId="2"/>
  </si>
  <si>
    <t>ふれあい福祉基金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</si>
  <si>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</si>
  <si>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</si>
  <si>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</si>
  <si>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における将来負担比率はマイナス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また減価償却率が高いもの、低いものと様々だが、平均すると、全国、山形県平均よりも低い値となっている。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</si>
  <si>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</si>
  <si>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</si>
  <si>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</si>
  <si>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</si>
  <si>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</si>
  <si>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</si>
  <si>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30年度決算に基づく実質公債費比率は４．５％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</si>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</sst>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1467-41EA-B055-88C8491DC7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151920</c:v>
                </c:pt>
                <c:pt idx="1">
                  <c:v>137657</c:v>
                </c:pt>
                <c:pt idx="2">
                  <c:v>100815</c:v>
                </c:pt>
                <c:pt idx="3">
                  <c:v>103710</c:v>
                </c:pt>
                <c:pt idx="4">
                  <c:v>102362</c:v>
                </c:pt>
              </c:numCache>
            </c:numRef>
          </c:val>
          <c:smooth val="0"/>
          <c:extLst>
            <c:ext xmlns:c16="http://schemas.microsoft.com/office/drawing/2014/chart" uri="{C3380CC4-5D6E-409C-BE32-E72D297353CC}">
              <c16:uniqueId val="{00000001-1467-41EA-B055-88C8491DC7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12.01</c:v>
                </c:pt>
                <c:pt idx="1">
                  <c:v>12.22</c:v>
                </c:pt>
                <c:pt idx="2">
                  <c:v>12.61</c:v>
                </c:pt>
                <c:pt idx="3">
                  <c:v>10.25</c:v>
                </c:pt>
                <c:pt idx="4">
                  <c:v>10.86</c:v>
                </c:pt>
              </c:numCache>
            </c:numRef>
          </c:val>
          <c:extLst>
            <c:ext xmlns:c16="http://schemas.microsoft.com/office/drawing/2014/chart" uri="{C3380CC4-5D6E-409C-BE32-E72D297353CC}">
              <c16:uniqueId val="{00000000-3645-4693-9AE8-BEA5086D79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33.46</c:v>
                </c:pt>
                <c:pt idx="1">
                  <c:v>34.33</c:v>
                </c:pt>
                <c:pt idx="2">
                  <c:v>37.909999999999997</c:v>
                </c:pt>
                <c:pt idx="3">
                  <c:v>35.42</c:v>
                </c:pt>
                <c:pt idx="4">
                  <c:v>34.75</c:v>
                </c:pt>
              </c:numCache>
            </c:numRef>
          </c:val>
          <c:extLst>
            <c:ext xmlns:c16="http://schemas.microsoft.com/office/drawing/2014/chart" uri="{C3380CC4-5D6E-409C-BE32-E72D297353CC}">
              <c16:uniqueId val="{00000001-3645-4693-9AE8-BEA5086D79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-4.59</c:v>
                </c:pt>
                <c:pt idx="1">
                  <c:v>-5.63</c:v>
                </c:pt>
                <c:pt idx="2">
                  <c:v>-4.74</c:v>
                </c:pt>
                <c:pt idx="3">
                  <c:v>-13.5</c:v>
                </c:pt>
                <c:pt idx="4">
                  <c:v>-5.48</c:v>
                </c:pt>
              </c:numCache>
            </c:numRef>
          </c:val>
          <c:smooth val="0"/>
          <c:extLst>
            <c:ext xmlns:c16="http://schemas.microsoft.com/office/drawing/2014/chart" uri="{C3380CC4-5D6E-409C-BE32-E72D297353CC}">
              <c16:uniqueId val="{00000002-3645-4693-9AE8-BEA5086D79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E9-4E85-A0EA-775007DEA8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E9-4E85-A0EA-775007DEA8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E9-4E85-A0EA-775007DEA803}"/>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E9-4E85-A0EA-775007DEA8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6E9-4E85-A0EA-775007DEA80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0.56000000000000005</c:v>
                </c:pt>
                <c:pt idx="4">
                  <c:v>#N/A</c:v>
                </c:pt>
                <c:pt idx="5">
                  <c:v>1.84</c:v>
                </c:pt>
                <c:pt idx="6">
                  <c:v>#N/A</c:v>
                </c:pt>
                <c:pt idx="7">
                  <c:v>1.1100000000000001</c:v>
                </c:pt>
                <c:pt idx="8">
                  <c:v>#N/A</c:v>
                </c:pt>
                <c:pt idx="9">
                  <c:v>0.03</c:v>
                </c:pt>
              </c:numCache>
            </c:numRef>
          </c:val>
          <c:extLst>
            <c:ext xmlns:c16="http://schemas.microsoft.com/office/drawing/2014/chart" uri="{C3380CC4-5D6E-409C-BE32-E72D297353CC}">
              <c16:uniqueId val="{00000005-96E9-4E85-A0EA-775007DEA80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2.38</c:v>
                </c:pt>
                <c:pt idx="2">
                  <c:v>#N/A</c:v>
                </c:pt>
                <c:pt idx="3">
                  <c:v>1.08</c:v>
                </c:pt>
                <c:pt idx="4">
                  <c:v>#N/A</c:v>
                </c:pt>
                <c:pt idx="5">
                  <c:v>1.89</c:v>
                </c:pt>
                <c:pt idx="6">
                  <c:v>#N/A</c:v>
                </c:pt>
                <c:pt idx="7">
                  <c:v>3.01</c:v>
                </c:pt>
                <c:pt idx="8">
                  <c:v>#N/A</c:v>
                </c:pt>
                <c:pt idx="9">
                  <c:v>1.43</c:v>
                </c:pt>
              </c:numCache>
            </c:numRef>
          </c:val>
          <c:extLst>
            <c:ext xmlns:c16="http://schemas.microsoft.com/office/drawing/2014/chart" uri="{C3380CC4-5D6E-409C-BE32-E72D297353CC}">
              <c16:uniqueId val="{00000006-96E9-4E85-A0EA-775007DEA80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14.19</c:v>
                </c:pt>
                <c:pt idx="2">
                  <c:v>#N/A</c:v>
                </c:pt>
                <c:pt idx="3">
                  <c:v>12.64</c:v>
                </c:pt>
                <c:pt idx="4">
                  <c:v>#N/A</c:v>
                </c:pt>
                <c:pt idx="5">
                  <c:v>10.6</c:v>
                </c:pt>
                <c:pt idx="6">
                  <c:v>#N/A</c:v>
                </c:pt>
                <c:pt idx="7">
                  <c:v>9.36</c:v>
                </c:pt>
                <c:pt idx="8">
                  <c:v>#N/A</c:v>
                </c:pt>
                <c:pt idx="9">
                  <c:v>8.64</c:v>
                </c:pt>
              </c:numCache>
            </c:numRef>
          </c:val>
          <c:extLst>
            <c:ext xmlns:c16="http://schemas.microsoft.com/office/drawing/2014/chart" uri="{C3380CC4-5D6E-409C-BE32-E72D297353CC}">
              <c16:uniqueId val="{00000007-96E9-4E85-A0EA-775007DEA8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12.01</c:v>
                </c:pt>
                <c:pt idx="2">
                  <c:v>#N/A</c:v>
                </c:pt>
                <c:pt idx="3">
                  <c:v>12.22</c:v>
                </c:pt>
                <c:pt idx="4">
                  <c:v>#N/A</c:v>
                </c:pt>
                <c:pt idx="5">
                  <c:v>12.6</c:v>
                </c:pt>
                <c:pt idx="6">
                  <c:v>#N/A</c:v>
                </c:pt>
                <c:pt idx="7">
                  <c:v>10.24</c:v>
                </c:pt>
                <c:pt idx="8">
                  <c:v>#N/A</c:v>
                </c:pt>
                <c:pt idx="9">
                  <c:v>10.86</c:v>
                </c:pt>
              </c:numCache>
            </c:numRef>
          </c:val>
          <c:extLst>
            <c:ext xmlns:c16="http://schemas.microsoft.com/office/drawing/2014/chart" uri="{C3380CC4-5D6E-409C-BE32-E72D297353CC}">
              <c16:uniqueId val="{00000008-96E9-4E85-A0EA-775007DEA8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c:v>
                </c:pt>
                <c:pt idx="2">
                  <c:v>#N/A</c:v>
                </c:pt>
                <c:pt idx="3">
                  <c:v>12.08</c:v>
                </c:pt>
                <c:pt idx="4">
                  <c:v>#N/A</c:v>
                </c:pt>
                <c:pt idx="5">
                  <c:v>11.45</c:v>
                </c:pt>
                <c:pt idx="6">
                  <c:v>#N/A</c:v>
                </c:pt>
                <c:pt idx="7">
                  <c:v>12.03</c:v>
                </c:pt>
                <c:pt idx="8">
                  <c:v>#N/A</c:v>
                </c:pt>
                <c:pt idx="9">
                  <c:v>11.03</c:v>
                </c:pt>
              </c:numCache>
            </c:numRef>
          </c:val>
          <c:extLst>
            <c:ext xmlns:c16="http://schemas.microsoft.com/office/drawing/2014/chart" uri="{C3380CC4-5D6E-409C-BE32-E72D297353CC}">
              <c16:uniqueId val="{00000009-96E9-4E85-A0EA-775007DEA8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592</c:v>
                </c:pt>
                <c:pt idx="5">
                  <c:v>575</c:v>
                </c:pt>
                <c:pt idx="8">
                  <c:v>576</c:v>
                </c:pt>
                <c:pt idx="11">
                  <c:v>593</c:v>
                </c:pt>
                <c:pt idx="14">
                  <c:v>608</c:v>
                </c:pt>
              </c:numCache>
            </c:numRef>
          </c:val>
          <c:extLst>
            <c:ext xmlns:c16="http://schemas.microsoft.com/office/drawing/2014/chart" uri="{C3380CC4-5D6E-409C-BE32-E72D297353CC}">
              <c16:uniqueId val="{00000000-6DFB-4C88-9C1C-A6EABDB23A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FB-4C88-9C1C-A6EABDB23A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FB-4C88-9C1C-A6EABDB23A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5</c:v>
                </c:pt>
                <c:pt idx="6">
                  <c:v>6</c:v>
                </c:pt>
                <c:pt idx="9">
                  <c:v>6</c:v>
                </c:pt>
                <c:pt idx="12">
                  <c:v>4</c:v>
                </c:pt>
              </c:numCache>
            </c:numRef>
          </c:val>
          <c:extLst>
            <c:ext xmlns:c16="http://schemas.microsoft.com/office/drawing/2014/chart" uri="{C3380CC4-5D6E-409C-BE32-E72D297353CC}">
              <c16:uniqueId val="{00000003-6DFB-4C88-9C1C-A6EABDB23A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c:v>
                </c:pt>
                <c:pt idx="3">
                  <c:v>45</c:v>
                </c:pt>
                <c:pt idx="6">
                  <c:v>36</c:v>
                </c:pt>
                <c:pt idx="9">
                  <c:v>40</c:v>
                </c:pt>
                <c:pt idx="12">
                  <c:v>44</c:v>
                </c:pt>
              </c:numCache>
            </c:numRef>
          </c:val>
          <c:extLst>
            <c:ext xmlns:c16="http://schemas.microsoft.com/office/drawing/2014/chart" uri="{C3380CC4-5D6E-409C-BE32-E72D297353CC}">
              <c16:uniqueId val="{00000004-6DFB-4C88-9C1C-A6EABDB23A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FB-4C88-9C1C-A6EABDB23A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FB-4C88-9C1C-A6EABDB23A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510</c:v>
                </c:pt>
                <c:pt idx="3">
                  <c:v>592</c:v>
                </c:pt>
                <c:pt idx="6">
                  <c:v>623</c:v>
                </c:pt>
                <c:pt idx="9">
                  <c:v>674</c:v>
                </c:pt>
                <c:pt idx="12">
                  <c:v>700</c:v>
                </c:pt>
              </c:numCache>
            </c:numRef>
          </c:val>
          <c:extLst>
            <c:ext xmlns:c16="http://schemas.microsoft.com/office/drawing/2014/chart" uri="{C3380CC4-5D6E-409C-BE32-E72D297353CC}">
              <c16:uniqueId val="{00000007-6DFB-4C88-9C1C-A6EABDB23A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c:v>
                </c:pt>
                <c:pt idx="2">
                  <c:v>#N/A</c:v>
                </c:pt>
                <c:pt idx="3">
                  <c:v>#N/A</c:v>
                </c:pt>
                <c:pt idx="4">
                  <c:v>67</c:v>
                </c:pt>
                <c:pt idx="5">
                  <c:v>#N/A</c:v>
                </c:pt>
                <c:pt idx="6">
                  <c:v>#N/A</c:v>
                </c:pt>
                <c:pt idx="7">
                  <c:v>89</c:v>
                </c:pt>
                <c:pt idx="8">
                  <c:v>#N/A</c:v>
                </c:pt>
                <c:pt idx="9">
                  <c:v>#N/A</c:v>
                </c:pt>
                <c:pt idx="10">
                  <c:v>127</c:v>
                </c:pt>
                <c:pt idx="11">
                  <c:v>#N/A</c:v>
                </c:pt>
                <c:pt idx="12">
                  <c:v>#N/A</c:v>
                </c:pt>
                <c:pt idx="13">
                  <c:v>140</c:v>
                </c:pt>
                <c:pt idx="14">
                  <c:v>#N/A</c:v>
                </c:pt>
              </c:numCache>
            </c:numRef>
          </c:val>
          <c:smooth val="0"/>
          <c:extLst>
            <c:ext xmlns:c16="http://schemas.microsoft.com/office/drawing/2014/chart" uri="{C3380CC4-5D6E-409C-BE32-E72D297353CC}">
              <c16:uniqueId val="{00000008-6DFB-4C88-9C1C-A6EABDB23A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5424</c:v>
                </c:pt>
                <c:pt idx="5">
                  <c:v>5533</c:v>
                </c:pt>
                <c:pt idx="8">
                  <c:v>5614</c:v>
                </c:pt>
                <c:pt idx="11">
                  <c:v>5574</c:v>
                </c:pt>
                <c:pt idx="14">
                  <c:v>5560</c:v>
                </c:pt>
              </c:numCache>
            </c:numRef>
          </c:val>
          <c:extLst>
            <c:ext xmlns:c16="http://schemas.microsoft.com/office/drawing/2014/chart" uri="{C3380CC4-5D6E-409C-BE32-E72D297353CC}">
              <c16:uniqueId val="{00000000-9CB6-408A-B024-7377B77DE8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229</c:v>
                </c:pt>
                <c:pt idx="5">
                  <c:v>213</c:v>
                </c:pt>
                <c:pt idx="8">
                  <c:v>186</c:v>
                </c:pt>
                <c:pt idx="11">
                  <c:v>151</c:v>
                </c:pt>
                <c:pt idx="14">
                  <c:v>114</c:v>
                </c:pt>
              </c:numCache>
            </c:numRef>
          </c:val>
          <c:extLst>
            <c:ext xmlns:c16="http://schemas.microsoft.com/office/drawing/2014/chart" uri="{C3380CC4-5D6E-409C-BE32-E72D297353CC}">
              <c16:uniqueId val="{00000001-9CB6-408A-B024-7377B77DE8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2559</c:v>
                </c:pt>
                <c:pt idx="5">
                  <c:v>2993</c:v>
                </c:pt>
                <c:pt idx="8">
                  <c:v>3263</c:v>
                </c:pt>
                <c:pt idx="11">
                  <c:v>3377</c:v>
                </c:pt>
                <c:pt idx="14">
                  <c:v>3507</c:v>
                </c:pt>
              </c:numCache>
            </c:numRef>
          </c:val>
          <c:extLst>
            <c:ext xmlns:c16="http://schemas.microsoft.com/office/drawing/2014/chart" uri="{C3380CC4-5D6E-409C-BE32-E72D297353CC}">
              <c16:uniqueId val="{00000002-9CB6-408A-B024-7377B77DE8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B6-408A-B024-7377B77DE8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B6-408A-B024-7377B77DE8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B6-408A-B024-7377B77DE8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814</c:v>
                </c:pt>
                <c:pt idx="3">
                  <c:v>703</c:v>
                </c:pt>
                <c:pt idx="6">
                  <c:v>576</c:v>
                </c:pt>
                <c:pt idx="9">
                  <c:v>585</c:v>
                </c:pt>
                <c:pt idx="12">
                  <c:v>543</c:v>
                </c:pt>
              </c:numCache>
            </c:numRef>
          </c:val>
          <c:extLst>
            <c:ext xmlns:c16="http://schemas.microsoft.com/office/drawing/2014/chart" uri="{C3380CC4-5D6E-409C-BE32-E72D297353CC}">
              <c16:uniqueId val="{00000006-9CB6-408A-B024-7377B77DE8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c:v>
                </c:pt>
                <c:pt idx="3">
                  <c:v>58</c:v>
                </c:pt>
                <c:pt idx="6">
                  <c:v>51</c:v>
                </c:pt>
                <c:pt idx="9">
                  <c:v>45</c:v>
                </c:pt>
                <c:pt idx="12">
                  <c:v>38</c:v>
                </c:pt>
              </c:numCache>
            </c:numRef>
          </c:val>
          <c:extLst>
            <c:ext xmlns:c16="http://schemas.microsoft.com/office/drawing/2014/chart" uri="{C3380CC4-5D6E-409C-BE32-E72D297353CC}">
              <c16:uniqueId val="{00000007-9CB6-408A-B024-7377B77DE8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374</c:v>
                </c:pt>
                <c:pt idx="3">
                  <c:v>354</c:v>
                </c:pt>
                <c:pt idx="6">
                  <c:v>315</c:v>
                </c:pt>
                <c:pt idx="9">
                  <c:v>309</c:v>
                </c:pt>
                <c:pt idx="12">
                  <c:v>292</c:v>
                </c:pt>
              </c:numCache>
            </c:numRef>
          </c:val>
          <c:extLst>
            <c:ext xmlns:c16="http://schemas.microsoft.com/office/drawing/2014/chart" uri="{C3380CC4-5D6E-409C-BE32-E72D297353CC}">
              <c16:uniqueId val="{00000008-9CB6-408A-B024-7377B77DE8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B6-408A-B024-7377B77DE8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6301</c:v>
                </c:pt>
                <c:pt idx="3">
                  <c:v>6592</c:v>
                </c:pt>
                <c:pt idx="6">
                  <c:v>6634</c:v>
                </c:pt>
                <c:pt idx="9">
                  <c:v>6609</c:v>
                </c:pt>
                <c:pt idx="12">
                  <c:v>6487</c:v>
                </c:pt>
              </c:numCache>
            </c:numRef>
          </c:val>
          <c:extLst>
            <c:ext xmlns:c16="http://schemas.microsoft.com/office/drawing/2014/chart" uri="{C3380CC4-5D6E-409C-BE32-E72D297353CC}">
              <c16:uniqueId val="{0000000A-9CB6-408A-B024-7377B77DE8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B6-408A-B024-7377B77DE8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1204</c:v>
                </c:pt>
                <c:pt idx="1">
                  <c:v>1110</c:v>
                </c:pt>
                <c:pt idx="2">
                  <c:v>1089</c:v>
                </c:pt>
              </c:numCache>
            </c:numRef>
          </c:val>
          <c:extLst>
            <c:ext xmlns:c16="http://schemas.microsoft.com/office/drawing/2014/chart" uri="{C3380CC4-5D6E-409C-BE32-E72D297353CC}">
              <c16:uniqueId val="{00000000-5915-429B-8523-5D4D7D45C7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c:v>
                </c:pt>
                <c:pt idx="1">
                  <c:v>163</c:v>
                </c:pt>
                <c:pt idx="2">
                  <c:v>163</c:v>
                </c:pt>
              </c:numCache>
            </c:numRef>
          </c:val>
          <c:extLst>
            <c:ext xmlns:c16="http://schemas.microsoft.com/office/drawing/2014/chart" uri="{C3380CC4-5D6E-409C-BE32-E72D297353CC}">
              <c16:uniqueId val="{00000001-5915-429B-8523-5D4D7D45C7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1672</c:v>
                </c:pt>
                <c:pt idx="1">
                  <c:v>1920</c:v>
                </c:pt>
                <c:pt idx="2">
                  <c:v>1902</c:v>
                </c:pt>
              </c:numCache>
            </c:numRef>
          </c:val>
          <c:extLst>
            <c:ext xmlns:c16="http://schemas.microsoft.com/office/drawing/2014/chart" uri="{C3380CC4-5D6E-409C-BE32-E72D297353CC}">
              <c16:uniqueId val="{00000002-5915-429B-8523-5D4D7D45C7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{F5093508-85F1-44E7-8A2D-DB8AAF0F0F09}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4D-4069-9BC0-0C8DB5C8FC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{748D8313-33AA-4382-B511-37B805C3A68E}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D-4069-9BC0-0C8DB5C8FC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{BBAC59CA-89A4-4073-8536-FAAA5E711F7C}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D-4069-9BC0-0C8DB5C8FC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{FC39FD2D-B84E-47D1-B224-FAD0534695B0}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D-4069-9BC0-0C8DB5C8FC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{57E12BDA-A826-4B91-9ABF-0E672022C5D1}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D-4069-9BC0-0C8DB5C8FC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{32D6C683-EB88-45DB-8E49-4365679F99BF}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4D-4069-9BC0-0C8DB5C8FC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{352596D1-BA31-44F8-82F5-EE6C43252C79}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4D-4069-9BC0-0C8DB5C8FC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{F08F4C8C-63CC-4B25-B354-CE71AEEE10C1}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4D-4069-9BC0-0C8DB5C8FC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{CF012D38-C28D-4FDD-AF71-764E52F21EB6}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4D-4069-9BC0-0C8DB5C8FC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49.7</c:v>
                </c:pt>
                <c:pt idx="16">
                  <c:v>51.7</c:v>
                </c:pt>
                <c:pt idx="24">
                  <c:v>53.6</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4D-4069-9BC0-0C8DB5C8FC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{977CD6D6-4BCE-4895-9081-CFACCFBE509D}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4D-4069-9BC0-0C8DB5C8FC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{B5BA97FE-0F3D-4998-9362-E67DBA38C30D}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D-4069-9BC0-0C8DB5C8FC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{B5D8C550-F7C7-47F7-9C61-ED2F8B413393}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D-4069-9BC0-0C8DB5C8FC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{5948CE77-B8EA-4D85-9941-8EE98387E06B}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D-4069-9BC0-0C8DB5C8FC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{603BFC68-B969-4CE3-B383-917FDF432F77}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D-4069-9BC0-0C8DB5C8FC8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{EDF2453C-7542-417F-BF39-317C5E08C9D3}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4D-4069-9BC0-0C8DB5C8FC8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{554B0A62-DFAE-4525-84F1-B569BDB63317}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4D-4069-9BC0-0C8DB5C8FC8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{615187A8-BE29-4313-96CB-0D828DC2628B}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4D-4069-9BC0-0C8DB5C8FC8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{496A0408-1B34-47A5-8A1E-D22DD9070289}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4D-4069-9BC0-0C8DB5C8FC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54D-4069-9BC0-0C8DB5C8FC83}"/>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{42FDA639-58A7-47C1-A455-2A45B335C97C}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5EF-474A-BB1E-13FBCF6763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{45AA063A-5C0A-4538-849D-EC49A462445B}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EF-474A-BB1E-13FBCF6763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{FA263783-087B-4F2C-9758-BBE1F2E46664}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EF-474A-BB1E-13FBCF6763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{71727D62-5E26-4414-83AC-68075E713A04}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EF-474A-BB1E-13FBCF6763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{9F10E192-7F8F-40A5-9562-95232ABAACE3}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EF-474A-BB1E-13FBCF67632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{D3EC783B-006C-49AD-9419-3C4931B3CFCA}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5EF-474A-BB1E-13FBCF67632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{C62E9B76-6503-4430-9C92-9F77E5E21CE1}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5EF-474A-BB1E-13FBCF67632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{DF898B2A-B3B6-4D9F-8DD2-C7FB7DF4D4FE}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5EF-474A-BB1E-13FBCF67632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{911C0F77-3231-4FF3-8C5F-5F37D6B40791}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5EF-474A-BB1E-13FBCF6763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0.9</c:v>
                </c:pt>
                <c:pt idx="16">
                  <c:v>1.5</c:v>
                </c:pt>
                <c:pt idx="24">
                  <c:v>3.5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5EF-474A-BB1E-13FBCF6763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{E74A40A6-1A76-4CD5-8B3D-39DF258C3B73}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5EF-474A-BB1E-13FBCF6763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{CADBDC0C-3CA3-4FB7-8CCC-86DC294E97A5}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EF-474A-BB1E-13FBCF6763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{E9132E10-AC02-4407-9CA0-8B5DEF05B4AE}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EF-474A-BB1E-13FBCF6763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{B5F62720-F05E-4299-A1AD-A08357231E9C}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EF-474A-BB1E-13FBCF6763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{8C1A7BAD-0E48-4083-AE66-981D417101D0}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EF-474A-BB1E-13FBCF676322}"/>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{8F558E21-3318-4CE2-B36E-08F4B735552B}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5EF-474A-BB1E-13FBCF676322}"/>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{AAF8582E-BDCE-4A45-BBFA-9474418A3B6D}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5EF-474A-BB1E-13FBCF676322}"/>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{C662B7FB-2FE8-4051-8112-00B1FA723C37}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5EF-474A-BB1E-13FBCF676322}"/>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{34D3D573-BB55-40CB-AF0C-9EEC30CC9B31}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5EF-474A-BB1E-13FBCF6763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5EF-474A-BB1E-13FBCF676322}"/>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6,869
6,817
196.81
5,320,741
4,945,551
340,374
3,133,503
6,486,562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４１．２％）に加え、長引く景気低迷による税の減収などから、財政基盤が弱く、類似団体平均を下回っている。第６次総合発展計画に沿った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・近年続いた大型公共事業により、公債費が増加傾向にあることに加え、病院事業への繰出し金が平成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年度から増となっており、経常収支比率が悪化している。</a:t>
          </a:r>
        </a:p>
        <a:p>
          <a:r>
            <a:rPr kumimoji="1" lang="ja-JP" altLang="en-US" sz="1300">
              <a:latin typeface="ＭＳ Ｐゴシック" panose="020B0600070205080204" pitchFamily="50" charset="-128"/>
              <a:ea typeface="ＭＳ Ｐゴシック" panose="020B0600070205080204" pitchFamily="50" charset="-128"/>
            </a:rPr>
            <a:t>公債費のピーク見込みは令和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あり、今後数年間は経常収支比率の高止まりが懸念されている。基金の活用による起債残高の縮減や、病院事業の経営プランの着実な実行により経営状況の改善等を実施し、経常経費の減、財政の弾力性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133350</xdr:rowOff>
    </xdr:to>
    <xdr:cxnSp macro="">
      <xdr:nvCxnSpPr>
        <xdr:cNvPr id="131" name="直線コネクタ 130"/>
        <xdr:cNvCxnSpPr/>
      </xdr:nvCxnSpPr>
      <xdr:spPr>
        <a:xfrm>
          <a:off x="4114800" y="112148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65</xdr:row>
      <xdr:rowOff>70612</xdr:rowOff>
    </xdr:to>
    <xdr:cxnSp macro="">
      <xdr:nvCxnSpPr>
        <xdr:cNvPr id="134" name="直線コネクタ 133"/>
        <xdr:cNvCxnSpPr/>
      </xdr:nvCxnSpPr>
      <xdr:spPr>
        <a:xfrm>
          <a:off x="3225800" y="1100734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34544</xdr:rowOff>
    </xdr:to>
    <xdr:cxnSp macro="">
      <xdr:nvCxnSpPr>
        <xdr:cNvPr id="137" name="直線コネクタ 136"/>
        <xdr:cNvCxnSpPr/>
      </xdr:nvCxnSpPr>
      <xdr:spPr>
        <a:xfrm>
          <a:off x="2336800" y="107708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62</xdr:row>
      <xdr:rowOff>140970</xdr:rowOff>
    </xdr:to>
    <xdr:cxnSp macro="">
      <xdr:nvCxnSpPr>
        <xdr:cNvPr id="140" name="直線コネクタ 139"/>
        <xdr:cNvCxnSpPr/>
      </xdr:nvCxnSpPr>
      <xdr:spPr>
        <a:xfrm>
          <a:off x="1447800" y="106840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0" name="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1"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5" name="テキスト ボックス 154"/>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7" name="テキスト ボックス 156"/>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8" name="楕円 157"/>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115079</xdr:rowOff>
    </xdr:from>
    <xdr:ext cx="762000" cy="259045"/>
    <xdr:sp macro="" textlink="">
      <xdr:nvSpPr>
        <xdr:cNvPr id="159" name="テキスト ボックス 158"/>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ゴミ処理業務や消防業務を一部事務組合で行なっていることがあげられる。一部事務組合の人件費・物件費に充てる負担金といった費用を合計した場合、人口１人当たりの金額は増加することになる。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117111</xdr:rowOff>
    </xdr:from>
    <xdr:to>
      <xdr:col>23</xdr:col>
      <xdr:colOff>133350</xdr:colOff>
      <xdr:row>83</xdr:row>
      <xdr:rowOff>150326</xdr:rowOff>
    </xdr:to>
    <xdr:cxnSp macro="">
      <xdr:nvCxnSpPr>
        <xdr:cNvPr id="194" name="直線コネクタ 193"/>
        <xdr:cNvCxnSpPr/>
      </xdr:nvCxnSpPr>
      <xdr:spPr>
        <a:xfrm>
          <a:off x="4114800" y="14347461"/>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96926</xdr:rowOff>
    </xdr:from>
    <xdr:to>
      <xdr:col>19</xdr:col>
      <xdr:colOff>133350</xdr:colOff>
      <xdr:row>83</xdr:row>
      <xdr:rowOff>117111</xdr:rowOff>
    </xdr:to>
    <xdr:cxnSp macro="">
      <xdr:nvCxnSpPr>
        <xdr:cNvPr id="197" name="直線コネクタ 196"/>
        <xdr:cNvCxnSpPr/>
      </xdr:nvCxnSpPr>
      <xdr:spPr>
        <a:xfrm>
          <a:off x="3225800" y="14327276"/>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67402</xdr:rowOff>
    </xdr:from>
    <xdr:to>
      <xdr:col>15</xdr:col>
      <xdr:colOff>82550</xdr:colOff>
      <xdr:row>83</xdr:row>
      <xdr:rowOff>96926</xdr:rowOff>
    </xdr:to>
    <xdr:cxnSp macro="">
      <xdr:nvCxnSpPr>
        <xdr:cNvPr id="200" name="直線コネクタ 199"/>
        <xdr:cNvCxnSpPr/>
      </xdr:nvCxnSpPr>
      <xdr:spPr>
        <a:xfrm>
          <a:off x="2336800" y="14297752"/>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17776</xdr:rowOff>
    </xdr:from>
    <xdr:to>
      <xdr:col>11</xdr:col>
      <xdr:colOff>31750</xdr:colOff>
      <xdr:row>83</xdr:row>
      <xdr:rowOff>67402</xdr:rowOff>
    </xdr:to>
    <xdr:cxnSp macro="">
      <xdr:nvCxnSpPr>
        <xdr:cNvPr id="203" name="直線コネクタ 202"/>
        <xdr:cNvCxnSpPr/>
      </xdr:nvCxnSpPr>
      <xdr:spPr>
        <a:xfrm>
          <a:off x="1447800" y="14248126"/>
          <a:ext cx="889000" cy="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99526</xdr:rowOff>
    </xdr:from>
    <xdr:to>
      <xdr:col>23</xdr:col>
      <xdr:colOff>184150</xdr:colOff>
      <xdr:row>84</xdr:row>
      <xdr:rowOff>29676</xdr:rowOff>
    </xdr:to>
    <xdr:sp macro="" textlink="">
      <xdr:nvSpPr>
        <xdr:cNvPr id="213" name="楕円 212"/>
        <xdr:cNvSpPr/>
      </xdr:nvSpPr>
      <xdr:spPr>
        <a:xfrm>
          <a:off x="4902200" y="143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116053</xdr:rowOff>
    </xdr:from>
    <xdr:ext cx="762000" cy="259045"/>
    <xdr:sp macro="" textlink="">
      <xdr:nvSpPr>
        <xdr:cNvPr id="214" name="人件費・物件費等の状況該当値テキスト"/>
        <xdr:cNvSpPr txBox="1"/>
      </xdr:nvSpPr>
      <xdr:spPr>
        <a:xfrm>
          <a:off x="5041900" y="1417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66311</xdr:rowOff>
    </xdr:from>
    <xdr:to>
      <xdr:col>19</xdr:col>
      <xdr:colOff>184150</xdr:colOff>
      <xdr:row>83</xdr:row>
      <xdr:rowOff>167911</xdr:rowOff>
    </xdr:to>
    <xdr:sp macro="" textlink="">
      <xdr:nvSpPr>
        <xdr:cNvPr id="215" name="楕円 214"/>
        <xdr:cNvSpPr/>
      </xdr:nvSpPr>
      <xdr:spPr>
        <a:xfrm>
          <a:off x="4064000" y="142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6638</xdr:rowOff>
    </xdr:from>
    <xdr:ext cx="736600" cy="259045"/>
    <xdr:sp macro="" textlink="">
      <xdr:nvSpPr>
        <xdr:cNvPr id="216" name="テキスト ボックス 215"/>
        <xdr:cNvSpPr txBox="1"/>
      </xdr:nvSpPr>
      <xdr:spPr>
        <a:xfrm>
          <a:off x="3733800" y="1406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46126</xdr:rowOff>
    </xdr:from>
    <xdr:to>
      <xdr:col>15</xdr:col>
      <xdr:colOff>133350</xdr:colOff>
      <xdr:row>83</xdr:row>
      <xdr:rowOff>147726</xdr:rowOff>
    </xdr:to>
    <xdr:sp macro="" textlink="">
      <xdr:nvSpPr>
        <xdr:cNvPr id="217" name="楕円 216"/>
        <xdr:cNvSpPr/>
      </xdr:nvSpPr>
      <xdr:spPr>
        <a:xfrm>
          <a:off x="3175000" y="142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157903</xdr:rowOff>
    </xdr:from>
    <xdr:ext cx="762000" cy="259045"/>
    <xdr:sp macro="" textlink="">
      <xdr:nvSpPr>
        <xdr:cNvPr id="218" name="テキスト ボックス 217"/>
        <xdr:cNvSpPr txBox="1"/>
      </xdr:nvSpPr>
      <xdr:spPr>
        <a:xfrm>
          <a:off x="2844800" y="1404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16602</xdr:rowOff>
    </xdr:from>
    <xdr:to>
      <xdr:col>11</xdr:col>
      <xdr:colOff>82550</xdr:colOff>
      <xdr:row>83</xdr:row>
      <xdr:rowOff>118202</xdr:rowOff>
    </xdr:to>
    <xdr:sp macro="" textlink="">
      <xdr:nvSpPr>
        <xdr:cNvPr id="219" name="楕円 218"/>
        <xdr:cNvSpPr/>
      </xdr:nvSpPr>
      <xdr:spPr>
        <a:xfrm>
          <a:off x="2286000" y="142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128379</xdr:rowOff>
    </xdr:from>
    <xdr:ext cx="762000" cy="259045"/>
    <xdr:sp macro="" textlink="">
      <xdr:nvSpPr>
        <xdr:cNvPr id="220" name="テキスト ボックス 219"/>
        <xdr:cNvSpPr txBox="1"/>
      </xdr:nvSpPr>
      <xdr:spPr>
        <a:xfrm>
          <a:off x="1955800" y="140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138426</xdr:rowOff>
    </xdr:from>
    <xdr:to>
      <xdr:col>7</xdr:col>
      <xdr:colOff>31750</xdr:colOff>
      <xdr:row>83</xdr:row>
      <xdr:rowOff>68576</xdr:rowOff>
    </xdr:to>
    <xdr:sp macro="" textlink="">
      <xdr:nvSpPr>
        <xdr:cNvPr id="221" name="楕円 220"/>
        <xdr:cNvSpPr/>
      </xdr:nvSpPr>
      <xdr:spPr>
        <a:xfrm>
          <a:off x="1397000" y="14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78753</xdr:rowOff>
    </xdr:from>
    <xdr:ext cx="762000" cy="259045"/>
    <xdr:sp macro="" textlink="">
      <xdr:nvSpPr>
        <xdr:cNvPr id="222" name="テキスト ボックス 221"/>
        <xdr:cNvSpPr txBox="1"/>
      </xdr:nvSpPr>
      <xdr:spPr>
        <a:xfrm>
          <a:off x="1066800" y="139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・職員の大量退職と世代交代のため若い職員が多くなり、全国町村平均を上回っている。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・職員の経験年数階層の構成の変動等により、ラスパイレス指数が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を上回っているが、給与の適正化、　適切な制度運用に今後も努めていく。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0</xdr:rowOff>
    </xdr:to>
    <xdr:cxnSp macro="">
      <xdr:nvCxnSpPr>
        <xdr:cNvPr id="256" name="直線コネクタ 255"/>
        <xdr:cNvCxnSpPr/>
      </xdr:nvCxnSpPr>
      <xdr:spPr>
        <a:xfrm flipV="1">
          <a:off x="16179800" y="150795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88</xdr:row>
      <xdr:rowOff>0</xdr:rowOff>
    </xdr:to>
    <xdr:cxnSp macro="">
      <xdr:nvCxnSpPr>
        <xdr:cNvPr id="259" name="直線コネクタ 258"/>
        <xdr:cNvCxnSpPr/>
      </xdr:nvCxnSpPr>
      <xdr:spPr>
        <a:xfrm>
          <a:off x="15290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155363</xdr:rowOff>
    </xdr:to>
    <xdr:cxnSp macro="">
      <xdr:nvCxnSpPr>
        <xdr:cNvPr id="262" name="直線コネクタ 261"/>
        <xdr:cNvCxnSpPr/>
      </xdr:nvCxnSpPr>
      <xdr:spPr>
        <a:xfrm>
          <a:off x="14401800" y="1501521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18627</xdr:rowOff>
    </xdr:from>
    <xdr:to>
      <xdr:col>68</xdr:col>
      <xdr:colOff>152400</xdr:colOff>
      <xdr:row>87</xdr:row>
      <xdr:rowOff>99061</xdr:rowOff>
    </xdr:to>
    <xdr:cxnSp macro="">
      <xdr:nvCxnSpPr>
        <xdr:cNvPr id="265" name="直線コネクタ 264"/>
        <xdr:cNvCxnSpPr/>
      </xdr:nvCxnSpPr>
      <xdr:spPr>
        <a:xfrm>
          <a:off x="13512800" y="149347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112607</xdr:rowOff>
    </xdr:from>
    <xdr:to>
      <xdr:col>81</xdr:col>
      <xdr:colOff>95250</xdr:colOff>
      <xdr:row>88</xdr:row>
      <xdr:rowOff>42757</xdr:rowOff>
    </xdr:to>
    <xdr:sp macro="" textlink="">
      <xdr:nvSpPr>
        <xdr:cNvPr id="275" name="楕円 274"/>
        <xdr:cNvSpPr/>
      </xdr:nvSpPr>
      <xdr:spPr>
        <a:xfrm>
          <a:off x="169672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8484</xdr:rowOff>
    </xdr:from>
    <xdr:ext cx="762000" cy="259045"/>
    <xdr:sp macro="" textlink="">
      <xdr:nvSpPr>
        <xdr:cNvPr id="276" name="給与水準   （国との比較）該当値テキスト"/>
        <xdr:cNvSpPr txBox="1"/>
      </xdr:nvSpPr>
      <xdr:spPr>
        <a:xfrm>
          <a:off x="17106900" y="149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79" name="楕円 278"/>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80" name="テキスト ボックス 279"/>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1" name="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2" name="テキスト ボックス 281"/>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3" name="楕円 282"/>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4" name="テキスト ボックス 283"/>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・継続して取り組んできた新規採用抑制策により類似団体平均を下回っている。今後とも住民サービスを低下させることなく、より適切な定員管理に努める。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168111</xdr:rowOff>
    </xdr:from>
    <xdr:to>
      <xdr:col>81</xdr:col>
      <xdr:colOff>44450</xdr:colOff>
      <xdr:row>61</xdr:row>
      <xdr:rowOff>13208</xdr:rowOff>
    </xdr:to>
    <xdr:cxnSp macro="">
      <xdr:nvCxnSpPr>
        <xdr:cNvPr id="321" name="直線コネクタ 320"/>
        <xdr:cNvCxnSpPr/>
      </xdr:nvCxnSpPr>
      <xdr:spPr>
        <a:xfrm>
          <a:off x="16179800" y="10455111"/>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157770</xdr:rowOff>
    </xdr:from>
    <xdr:to>
      <xdr:col>77</xdr:col>
      <xdr:colOff>44450</xdr:colOff>
      <xdr:row>60</xdr:row>
      <xdr:rowOff>168111</xdr:rowOff>
    </xdr:to>
    <xdr:cxnSp macro="">
      <xdr:nvCxnSpPr>
        <xdr:cNvPr id="324" name="直線コネクタ 323"/>
        <xdr:cNvCxnSpPr/>
      </xdr:nvCxnSpPr>
      <xdr:spPr>
        <a:xfrm>
          <a:off x="15290800" y="1044477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157770</xdr:rowOff>
    </xdr:from>
    <xdr:to>
      <xdr:col>72</xdr:col>
      <xdr:colOff>203200</xdr:colOff>
      <xdr:row>61</xdr:row>
      <xdr:rowOff>5624</xdr:rowOff>
    </xdr:to>
    <xdr:cxnSp macro="">
      <xdr:nvCxnSpPr>
        <xdr:cNvPr id="327" name="直線コネクタ 326"/>
        <xdr:cNvCxnSpPr/>
      </xdr:nvCxnSpPr>
      <xdr:spPr>
        <a:xfrm flipV="1">
          <a:off x="14401800" y="104447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167422</xdr:rowOff>
    </xdr:from>
    <xdr:to>
      <xdr:col>68</xdr:col>
      <xdr:colOff>152400</xdr:colOff>
      <xdr:row>61</xdr:row>
      <xdr:rowOff>5624</xdr:rowOff>
    </xdr:to>
    <xdr:cxnSp macro="">
      <xdr:nvCxnSpPr>
        <xdr:cNvPr id="330" name="直線コネクタ 329"/>
        <xdr:cNvCxnSpPr/>
      </xdr:nvCxnSpPr>
      <xdr:spPr>
        <a:xfrm>
          <a:off x="13512800" y="104544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133858</xdr:rowOff>
    </xdr:from>
    <xdr:to>
      <xdr:col>81</xdr:col>
      <xdr:colOff>95250</xdr:colOff>
      <xdr:row>61</xdr:row>
      <xdr:rowOff>64008</xdr:rowOff>
    </xdr:to>
    <xdr:sp macro="" textlink="">
      <xdr:nvSpPr>
        <xdr:cNvPr id="340" name="楕円 339"/>
        <xdr:cNvSpPr/>
      </xdr:nvSpPr>
      <xdr:spPr>
        <a:xfrm>
          <a:off x="16967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150385</xdr:rowOff>
    </xdr:from>
    <xdr:ext cx="762000" cy="259045"/>
    <xdr:sp macro="" textlink="">
      <xdr:nvSpPr>
        <xdr:cNvPr id="341" name="定員管理の状況該当値テキスト"/>
        <xdr:cNvSpPr txBox="1"/>
      </xdr:nvSpPr>
      <xdr:spPr>
        <a:xfrm>
          <a:off x="17106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117311</xdr:rowOff>
    </xdr:from>
    <xdr:to>
      <xdr:col>77</xdr:col>
      <xdr:colOff>95250</xdr:colOff>
      <xdr:row>61</xdr:row>
      <xdr:rowOff>47461</xdr:rowOff>
    </xdr:to>
    <xdr:sp macro="" textlink="">
      <xdr:nvSpPr>
        <xdr:cNvPr id="342" name="楕円 341"/>
        <xdr:cNvSpPr/>
      </xdr:nvSpPr>
      <xdr:spPr>
        <a:xfrm>
          <a:off x="16129000" y="104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57638</xdr:rowOff>
    </xdr:from>
    <xdr:ext cx="736600" cy="259045"/>
    <xdr:sp macro="" textlink="">
      <xdr:nvSpPr>
        <xdr:cNvPr id="343" name="テキスト ボックス 342"/>
        <xdr:cNvSpPr txBox="1"/>
      </xdr:nvSpPr>
      <xdr:spPr>
        <a:xfrm>
          <a:off x="15798800" y="10173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106970</xdr:rowOff>
    </xdr:from>
    <xdr:to>
      <xdr:col>73</xdr:col>
      <xdr:colOff>44450</xdr:colOff>
      <xdr:row>61</xdr:row>
      <xdr:rowOff>37120</xdr:rowOff>
    </xdr:to>
    <xdr:sp macro="" textlink="">
      <xdr:nvSpPr>
        <xdr:cNvPr id="344" name="楕円 343"/>
        <xdr:cNvSpPr/>
      </xdr:nvSpPr>
      <xdr:spPr>
        <a:xfrm>
          <a:off x="15240000" y="103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47297</xdr:rowOff>
    </xdr:from>
    <xdr:ext cx="762000" cy="259045"/>
    <xdr:sp macro="" textlink="">
      <xdr:nvSpPr>
        <xdr:cNvPr id="345" name="テキスト ボックス 344"/>
        <xdr:cNvSpPr txBox="1"/>
      </xdr:nvSpPr>
      <xdr:spPr>
        <a:xfrm>
          <a:off x="14909800" y="1016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126274</xdr:rowOff>
    </xdr:from>
    <xdr:to>
      <xdr:col>68</xdr:col>
      <xdr:colOff>203200</xdr:colOff>
      <xdr:row>61</xdr:row>
      <xdr:rowOff>56424</xdr:rowOff>
    </xdr:to>
    <xdr:sp macro="" textlink="">
      <xdr:nvSpPr>
        <xdr:cNvPr id="346" name="楕円 345"/>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66601</xdr:rowOff>
    </xdr:from>
    <xdr:ext cx="762000" cy="259045"/>
    <xdr:sp macro="" textlink="">
      <xdr:nvSpPr>
        <xdr:cNvPr id="347" name="テキスト ボックス 346"/>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116622</xdr:rowOff>
    </xdr:from>
    <xdr:to>
      <xdr:col>64</xdr:col>
      <xdr:colOff>152400</xdr:colOff>
      <xdr:row>61</xdr:row>
      <xdr:rowOff>46772</xdr:rowOff>
    </xdr:to>
    <xdr:sp macro="" textlink="">
      <xdr:nvSpPr>
        <xdr:cNvPr id="348" name="楕円 347"/>
        <xdr:cNvSpPr/>
      </xdr:nvSpPr>
      <xdr:spPr>
        <a:xfrm>
          <a:off x="13462000" y="104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56949</xdr:rowOff>
    </xdr:from>
    <xdr:ext cx="762000" cy="259045"/>
    <xdr:sp macro="" textlink="">
      <xdr:nvSpPr>
        <xdr:cNvPr id="349" name="テキスト ボックス 348"/>
        <xdr:cNvSpPr txBox="1"/>
      </xdr:nvSpPr>
      <xdr:spPr>
        <a:xfrm>
          <a:off x="13131800" y="1017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や積極的な繰上償還の実施により類似団体平均を大きく下回ってきたが、近年大型の整備事業が集中したことにより、今後は増加することが見込まれる。事業の抑制や基金の取り崩しを実施しながら公債費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102870</xdr:rowOff>
    </xdr:to>
    <xdr:cxnSp macro="">
      <xdr:nvCxnSpPr>
        <xdr:cNvPr id="380" name="直線コネクタ 379"/>
        <xdr:cNvCxnSpPr/>
      </xdr:nvCxnSpPr>
      <xdr:spPr>
        <a:xfrm>
          <a:off x="16179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54610</xdr:rowOff>
    </xdr:to>
    <xdr:cxnSp macro="">
      <xdr:nvCxnSpPr>
        <xdr:cNvPr id="383" name="直線コネクタ 382"/>
        <xdr:cNvCxnSpPr/>
      </xdr:nvCxnSpPr>
      <xdr:spPr>
        <a:xfrm>
          <a:off x="15290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100584</xdr:rowOff>
    </xdr:from>
    <xdr:to>
      <xdr:col>72</xdr:col>
      <xdr:colOff>203200</xdr:colOff>
      <xdr:row>39</xdr:row>
      <xdr:rowOff>129540</xdr:rowOff>
    </xdr:to>
    <xdr:cxnSp macro="">
      <xdr:nvCxnSpPr>
        <xdr:cNvPr id="386" name="直線コネクタ 385"/>
        <xdr:cNvCxnSpPr/>
      </xdr:nvCxnSpPr>
      <xdr:spPr>
        <a:xfrm>
          <a:off x="14401800" y="67871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100584</xdr:rowOff>
    </xdr:from>
    <xdr:to>
      <xdr:col>68</xdr:col>
      <xdr:colOff>152400</xdr:colOff>
      <xdr:row>39</xdr:row>
      <xdr:rowOff>124714</xdr:rowOff>
    </xdr:to>
    <xdr:cxnSp macro="">
      <xdr:nvCxnSpPr>
        <xdr:cNvPr id="389" name="直線コネクタ 388"/>
        <xdr:cNvCxnSpPr/>
      </xdr:nvCxnSpPr>
      <xdr:spPr>
        <a:xfrm flipV="1">
          <a:off x="13512800" y="67871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9" name="楕円 39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0"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1" name="楕円 400"/>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2" name="テキスト ボックス 40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3" name="楕円 402"/>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4" name="テキスト ボックス 403"/>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49784</xdr:rowOff>
    </xdr:from>
    <xdr:to>
      <xdr:col>68</xdr:col>
      <xdr:colOff>203200</xdr:colOff>
      <xdr:row>39</xdr:row>
      <xdr:rowOff>151384</xdr:rowOff>
    </xdr:to>
    <xdr:sp macro="" textlink="">
      <xdr:nvSpPr>
        <xdr:cNvPr id="405" name="楕円 404"/>
        <xdr:cNvSpPr/>
      </xdr:nvSpPr>
      <xdr:spPr>
        <a:xfrm>
          <a:off x="14351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161561</xdr:rowOff>
    </xdr:from>
    <xdr:ext cx="762000" cy="259045"/>
    <xdr:sp macro="" textlink="">
      <xdr:nvSpPr>
        <xdr:cNvPr id="406" name="テキスト ボックス 405"/>
        <xdr:cNvSpPr txBox="1"/>
      </xdr:nvSpPr>
      <xdr:spPr>
        <a:xfrm>
          <a:off x="14020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7" name="楕円 406"/>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8" name="テキスト ボックス 407"/>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としては、これまでの地方債の繰上償還に係る地方債残高の減や、財政調整基金等の積立による充当可能基金の増額等があげられる。今後も基金の適正管理とともに、公債費等の義務的経費の削減を中心とした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6,869
6,817
196.81
5,320,741
4,945,551
340,374
3,133,503
6,486,562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・過去においては職員の平均年齢が類似団体と比較して高いため、類似団体と比較して高くなっていたが、近年は定年退職者が増加し新規採用職員が増加しているため低下傾向となっている。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33274</xdr:rowOff>
    </xdr:to>
    <xdr:cxnSp macro="">
      <xdr:nvCxnSpPr>
        <xdr:cNvPr id="64" name="直線コネクタ 63"/>
        <xdr:cNvCxnSpPr/>
      </xdr:nvCxnSpPr>
      <xdr:spPr>
        <a:xfrm flipV="1">
          <a:off x="3987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65278</xdr:rowOff>
    </xdr:to>
    <xdr:cxnSp macro="">
      <xdr:nvCxnSpPr>
        <xdr:cNvPr id="67" name="直線コネクタ 66"/>
        <xdr:cNvCxnSpPr/>
      </xdr:nvCxnSpPr>
      <xdr:spPr>
        <a:xfrm flipV="1">
          <a:off x="3098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65278</xdr:rowOff>
    </xdr:to>
    <xdr:cxnSp macro="">
      <xdr:nvCxnSpPr>
        <xdr:cNvPr id="70" name="直線コネクタ 69"/>
        <xdr:cNvCxnSpPr/>
      </xdr:nvCxnSpPr>
      <xdr:spPr>
        <a:xfrm>
          <a:off x="2209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74422</xdr:rowOff>
    </xdr:to>
    <xdr:cxnSp macro="">
      <xdr:nvCxnSpPr>
        <xdr:cNvPr id="73" name="直線コネクタ 72"/>
        <xdr:cNvCxnSpPr/>
      </xdr:nvCxnSpPr>
      <xdr:spPr>
        <a:xfrm flipV="1">
          <a:off x="1320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・近年は類似団体平均とほぼ同じ水準で推移してきたが、平成２７年度から上回るようになっている。主な要因としては、システム改修費用や業務の民間委託関連費と分析している。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自治体クラウド導入に向けた検討等、経費削減となる施策について、検討を進めていくことが急務と捉えている。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152146</xdr:rowOff>
    </xdr:to>
    <xdr:cxnSp macro="">
      <xdr:nvCxnSpPr>
        <xdr:cNvPr id="122" name="直線コネクタ 121"/>
        <xdr:cNvCxnSpPr/>
      </xdr:nvCxnSpPr>
      <xdr:spPr>
        <a:xfrm>
          <a:off x="15671800" y="3021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106426</xdr:rowOff>
    </xdr:to>
    <xdr:cxnSp macro="">
      <xdr:nvCxnSpPr>
        <xdr:cNvPr id="125" name="直線コネクタ 124"/>
        <xdr:cNvCxnSpPr/>
      </xdr:nvCxnSpPr>
      <xdr:spPr>
        <a:xfrm>
          <a:off x="14782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88138</xdr:rowOff>
    </xdr:to>
    <xdr:cxnSp macro="">
      <xdr:nvCxnSpPr>
        <xdr:cNvPr id="128" name="直線コネクタ 127"/>
        <xdr:cNvCxnSpPr/>
      </xdr:nvCxnSpPr>
      <xdr:spPr>
        <a:xfrm>
          <a:off x="13893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5842</xdr:rowOff>
    </xdr:to>
    <xdr:cxnSp macro="">
      <xdr:nvCxnSpPr>
        <xdr:cNvPr id="131" name="直線コネクタ 130"/>
        <xdr:cNvCxnSpPr/>
      </xdr:nvCxnSpPr>
      <xdr:spPr>
        <a:xfrm>
          <a:off x="13004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1" name="楕円 140"/>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2"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48" name="テキスト ボックス 147"/>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・類似団体を下回っているので、今後もこの比率を保てるように努める。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88900</xdr:rowOff>
    </xdr:to>
    <xdr:cxnSp macro="">
      <xdr:nvCxnSpPr>
        <xdr:cNvPr id="183" name="直線コネクタ 182"/>
        <xdr:cNvCxnSpPr/>
      </xdr:nvCxnSpPr>
      <xdr:spPr>
        <a:xfrm>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69850</xdr:rowOff>
    </xdr:to>
    <xdr:cxnSp macro="">
      <xdr:nvCxnSpPr>
        <xdr:cNvPr id="186" name="直線コネクタ 185"/>
        <xdr:cNvCxnSpPr/>
      </xdr:nvCxnSpPr>
      <xdr:spPr>
        <a:xfrm>
          <a:off x="3098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50800</xdr:rowOff>
    </xdr:to>
    <xdr:cxnSp macro="">
      <xdr:nvCxnSpPr>
        <xdr:cNvPr id="189" name="直線コネクタ 188"/>
        <xdr:cNvCxnSpPr/>
      </xdr:nvCxnSpPr>
      <xdr:spPr>
        <a:xfrm>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50800</xdr:rowOff>
    </xdr:to>
    <xdr:cxnSp macro="">
      <xdr:nvCxnSpPr>
        <xdr:cNvPr id="192" name="直線コネクタ 191"/>
        <xdr:cNvCxnSpPr/>
      </xdr:nvCxnSpPr>
      <xdr:spPr>
        <a:xfrm flipV="1">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2" name="楕円 201"/>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3"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4" name="楕円 203"/>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5" name="テキスト ボックス 204"/>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6" name="楕円 205"/>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7" name="テキスト ボックス 206"/>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0" name="楕円 209"/>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1" name="テキスト ボックス 210"/>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貫して類似団体平均値よりも高くなっているが、その要因は繰出金の増加が主な原因である。国民健康保険特別会計・介護保険特別会計・後期高齢者医療特別会計への繰出し金が多額になっているので、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83566</xdr:rowOff>
    </xdr:to>
    <xdr:cxnSp macro="">
      <xdr:nvCxnSpPr>
        <xdr:cNvPr id="241" name="直線コネクタ 240"/>
        <xdr:cNvCxnSpPr/>
      </xdr:nvCxnSpPr>
      <xdr:spPr>
        <a:xfrm flipV="1">
          <a:off x="15671800" y="97967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83566</xdr:rowOff>
    </xdr:to>
    <xdr:cxnSp macro="">
      <xdr:nvCxnSpPr>
        <xdr:cNvPr id="244" name="直線コネクタ 243"/>
        <xdr:cNvCxnSpPr/>
      </xdr:nvCxnSpPr>
      <xdr:spPr>
        <a:xfrm>
          <a:off x="14782800" y="9815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42418</xdr:rowOff>
    </xdr:to>
    <xdr:cxnSp macro="">
      <xdr:nvCxnSpPr>
        <xdr:cNvPr id="247" name="直線コネクタ 246"/>
        <xdr:cNvCxnSpPr/>
      </xdr:nvCxnSpPr>
      <xdr:spPr>
        <a:xfrm>
          <a:off x="13893800" y="9801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65278</xdr:rowOff>
    </xdr:to>
    <xdr:cxnSp macro="">
      <xdr:nvCxnSpPr>
        <xdr:cNvPr id="250" name="直線コネクタ 249"/>
        <xdr:cNvCxnSpPr/>
      </xdr:nvCxnSpPr>
      <xdr:spPr>
        <a:xfrm flipV="1">
          <a:off x="13004800" y="9801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0" name="楕円 25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62" name="楕円 261"/>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63" name="テキスト ボックス 262"/>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4" name="楕円 263"/>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5" name="テキスト ボックス 264"/>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6" name="楕円 265"/>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7" name="テキスト ボックス 266"/>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68" name="楕円 267"/>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69" name="テキスト ボックス 268"/>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場合、病院事業に対する補助や一部事務組合に対する負担金があるため相対的に高い水準で推移してきた。平成２９年度から病院事業への補助額が大幅増となったことを受け、補助費等の増につながってい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165862</xdr:rowOff>
    </xdr:to>
    <xdr:cxnSp macro="">
      <xdr:nvCxnSpPr>
        <xdr:cNvPr id="299" name="直線コネクタ 298"/>
        <xdr:cNvCxnSpPr/>
      </xdr:nvCxnSpPr>
      <xdr:spPr>
        <a:xfrm>
          <a:off x="15671800" y="64592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115570</xdr:rowOff>
    </xdr:to>
    <xdr:cxnSp macro="">
      <xdr:nvCxnSpPr>
        <xdr:cNvPr id="302" name="直線コネクタ 301"/>
        <xdr:cNvCxnSpPr/>
      </xdr:nvCxnSpPr>
      <xdr:spPr>
        <a:xfrm>
          <a:off x="14782800" y="6340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168148</xdr:rowOff>
    </xdr:to>
    <xdr:cxnSp macro="">
      <xdr:nvCxnSpPr>
        <xdr:cNvPr id="305" name="直線コネクタ 304"/>
        <xdr:cNvCxnSpPr/>
      </xdr:nvCxnSpPr>
      <xdr:spPr>
        <a:xfrm>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08" name="直線コネクタ 307"/>
        <xdr:cNvCxnSpPr/>
      </xdr:nvCxnSpPr>
      <xdr:spPr>
        <a:xfrm>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8" name="楕円 31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0" name="楕円 319"/>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1" name="テキスト ボックス 320"/>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2" name="楕円 32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3" name="テキスト ボックス 322"/>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4" name="楕円 32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5" name="テキスト ボックス 32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6" name="楕円 32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7" name="テキスト ボックス 32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・類似団体平均を下回る水準で推移してきたが、近年大型事業が集中し、平成２８年度より類似団体平均を上回っている。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令和５年度が公債費のピーク見込みであるため、今後数年は高止まりが懸念される。事業の抑制や基金の取り崩しを実施しながら公債費の抑制に努める。公債費の抑制にあっては、町債の発行額を公債費元金以下に抑える等の独自基準を設け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104139</xdr:rowOff>
    </xdr:to>
    <xdr:cxnSp macro="">
      <xdr:nvCxnSpPr>
        <xdr:cNvPr id="359" name="直線コネクタ 358"/>
        <xdr:cNvCxnSpPr/>
      </xdr:nvCxnSpPr>
      <xdr:spPr>
        <a:xfrm>
          <a:off x="3987800" y="132715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69850</xdr:rowOff>
    </xdr:to>
    <xdr:cxnSp macro="">
      <xdr:nvCxnSpPr>
        <xdr:cNvPr id="362" name="直線コネクタ 361"/>
        <xdr:cNvCxnSpPr/>
      </xdr:nvCxnSpPr>
      <xdr:spPr>
        <a:xfrm>
          <a:off x="3098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31750</xdr:rowOff>
    </xdr:to>
    <xdr:cxnSp macro="">
      <xdr:nvCxnSpPr>
        <xdr:cNvPr id="365" name="直線コネクタ 364"/>
        <xdr:cNvCxnSpPr/>
      </xdr:nvCxnSpPr>
      <xdr:spPr>
        <a:xfrm>
          <a:off x="2209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134620</xdr:rowOff>
    </xdr:to>
    <xdr:cxnSp macro="">
      <xdr:nvCxnSpPr>
        <xdr:cNvPr id="368" name="直線コネクタ 367"/>
        <xdr:cNvCxnSpPr/>
      </xdr:nvCxnSpPr>
      <xdr:spPr>
        <a:xfrm>
          <a:off x="1320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8" name="楕円 377"/>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9"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0" name="楕円 37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1" name="テキスト ボックス 38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2" name="楕円 381"/>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3" name="テキスト ボックス 382"/>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4" name="楕円 383"/>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5" name="テキスト ボックス 384"/>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6" name="楕円 385"/>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7" name="テキスト ボックス 386"/>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・人件費・物件費・その他が高いため。</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27395</xdr:rowOff>
    </xdr:from>
    <xdr:to>
      <xdr:col>82</xdr:col>
      <xdr:colOff>107950</xdr:colOff>
      <xdr:row>77</xdr:row>
      <xdr:rowOff>40458</xdr:rowOff>
    </xdr:to>
    <xdr:cxnSp macro="">
      <xdr:nvCxnSpPr>
        <xdr:cNvPr id="422" name="直線コネクタ 421"/>
        <xdr:cNvCxnSpPr/>
      </xdr:nvCxnSpPr>
      <xdr:spPr>
        <a:xfrm>
          <a:off x="15671800" y="132290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77</xdr:row>
      <xdr:rowOff>27395</xdr:rowOff>
    </xdr:to>
    <xdr:cxnSp macro="">
      <xdr:nvCxnSpPr>
        <xdr:cNvPr id="425" name="直線コネクタ 424"/>
        <xdr:cNvCxnSpPr/>
      </xdr:nvCxnSpPr>
      <xdr:spPr>
        <a:xfrm>
          <a:off x="14782800" y="1312127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91077</xdr:rowOff>
    </xdr:to>
    <xdr:cxnSp macro="">
      <xdr:nvCxnSpPr>
        <xdr:cNvPr id="428" name="直線コネクタ 427"/>
        <xdr:cNvCxnSpPr/>
      </xdr:nvCxnSpPr>
      <xdr:spPr>
        <a:xfrm>
          <a:off x="13893800" y="13020039"/>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75</xdr:row>
      <xdr:rowOff>167821</xdr:rowOff>
    </xdr:to>
    <xdr:cxnSp macro="">
      <xdr:nvCxnSpPr>
        <xdr:cNvPr id="431" name="直線コネクタ 430"/>
        <xdr:cNvCxnSpPr/>
      </xdr:nvCxnSpPr>
      <xdr:spPr>
        <a:xfrm flipV="1">
          <a:off x="13004800" y="13020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1" name="楕円 440"/>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133185</xdr:rowOff>
    </xdr:from>
    <xdr:ext cx="762000" cy="259045"/>
    <xdr:sp macro="" textlink="">
      <xdr:nvSpPr>
        <xdr:cNvPr id="442" name="公債費以外該当値テキスト"/>
        <xdr:cNvSpPr txBox="1"/>
      </xdr:nvSpPr>
      <xdr:spPr>
        <a:xfrm>
          <a:off x="165989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148045</xdr:rowOff>
    </xdr:from>
    <xdr:to>
      <xdr:col>78</xdr:col>
      <xdr:colOff>120650</xdr:colOff>
      <xdr:row>77</xdr:row>
      <xdr:rowOff>78195</xdr:rowOff>
    </xdr:to>
    <xdr:sp macro="" textlink="">
      <xdr:nvSpPr>
        <xdr:cNvPr id="443" name="楕円 442"/>
        <xdr:cNvSpPr/>
      </xdr:nvSpPr>
      <xdr:spPr>
        <a:xfrm>
          <a:off x="15621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62972</xdr:rowOff>
    </xdr:from>
    <xdr:ext cx="736600" cy="259045"/>
    <xdr:sp macro="" textlink="">
      <xdr:nvSpPr>
        <xdr:cNvPr id="444" name="テキスト ボックス 443"/>
        <xdr:cNvSpPr txBox="1"/>
      </xdr:nvSpPr>
      <xdr:spPr>
        <a:xfrm>
          <a:off x="15290800" y="1326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40277</xdr:rowOff>
    </xdr:from>
    <xdr:to>
      <xdr:col>74</xdr:col>
      <xdr:colOff>31750</xdr:colOff>
      <xdr:row>76</xdr:row>
      <xdr:rowOff>141877</xdr:rowOff>
    </xdr:to>
    <xdr:sp macro="" textlink="">
      <xdr:nvSpPr>
        <xdr:cNvPr id="445" name="楕円 444"/>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126654</xdr:rowOff>
    </xdr:from>
    <xdr:ext cx="762000" cy="259045"/>
    <xdr:sp macro="" textlink="">
      <xdr:nvSpPr>
        <xdr:cNvPr id="446" name="テキスト ボックス 445"/>
        <xdr:cNvSpPr txBox="1"/>
      </xdr:nvSpPr>
      <xdr:spPr>
        <a:xfrm>
          <a:off x="14401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7" name="楕円 44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8" name="テキスト ボックス 447"/>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49" name="楕円 448"/>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31948</xdr:rowOff>
    </xdr:from>
    <xdr:ext cx="762000" cy="259045"/>
    <xdr:sp macro="" textlink="">
      <xdr:nvSpPr>
        <xdr:cNvPr id="450" name="テキスト ボックス 449"/>
        <xdr:cNvSpPr txBox="1"/>
      </xdr:nvSpPr>
      <xdr:spPr>
        <a:xfrm>
          <a:off x="12623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114972</xdr:rowOff>
    </xdr:from>
    <xdr:to>
      <xdr:col>29</xdr:col>
      <xdr:colOff>127000</xdr:colOff>
      <xdr:row>17</xdr:row>
      <xdr:rowOff>126985</xdr:rowOff>
    </xdr:to>
    <xdr:cxnSp macro="">
      <xdr:nvCxnSpPr>
        <xdr:cNvPr id="46" name="直線コネクタ 45"/>
        <xdr:cNvCxnSpPr/>
      </xdr:nvCxnSpPr>
      <xdr:spPr bwMode="auto">
        <a:xfrm flipV="1">
          <a:off x="5003800" y="3077247"/>
          <a:ext cx="647700" cy="1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126985</xdr:rowOff>
    </xdr:from>
    <xdr:to>
      <xdr:col>26</xdr:col>
      <xdr:colOff>50800</xdr:colOff>
      <xdr:row>17</xdr:row>
      <xdr:rowOff>138506</xdr:rowOff>
    </xdr:to>
    <xdr:cxnSp macro="">
      <xdr:nvCxnSpPr>
        <xdr:cNvPr id="49" name="直線コネクタ 48"/>
        <xdr:cNvCxnSpPr/>
      </xdr:nvCxnSpPr>
      <xdr:spPr bwMode="auto">
        <a:xfrm flipV="1">
          <a:off x="4305300" y="3089260"/>
          <a:ext cx="698500" cy="1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135323</xdr:rowOff>
    </xdr:from>
    <xdr:to>
      <xdr:col>22</xdr:col>
      <xdr:colOff>114300</xdr:colOff>
      <xdr:row>17</xdr:row>
      <xdr:rowOff>138506</xdr:rowOff>
    </xdr:to>
    <xdr:cxnSp macro="">
      <xdr:nvCxnSpPr>
        <xdr:cNvPr id="52" name="直線コネクタ 51"/>
        <xdr:cNvCxnSpPr/>
      </xdr:nvCxnSpPr>
      <xdr:spPr bwMode="auto">
        <a:xfrm>
          <a:off x="3606800" y="3097598"/>
          <a:ext cx="698500" cy="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131614</xdr:rowOff>
    </xdr:from>
    <xdr:to>
      <xdr:col>18</xdr:col>
      <xdr:colOff>177800</xdr:colOff>
      <xdr:row>17</xdr:row>
      <xdr:rowOff>135323</xdr:rowOff>
    </xdr:to>
    <xdr:cxnSp macro="">
      <xdr:nvCxnSpPr>
        <xdr:cNvPr id="55" name="直線コネクタ 54"/>
        <xdr:cNvCxnSpPr/>
      </xdr:nvCxnSpPr>
      <xdr:spPr bwMode="auto">
        <a:xfrm>
          <a:off x="2908300" y="3093889"/>
          <a:ext cx="698500" cy="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64172</xdr:rowOff>
    </xdr:from>
    <xdr:to>
      <xdr:col>29</xdr:col>
      <xdr:colOff>177800</xdr:colOff>
      <xdr:row>17</xdr:row>
      <xdr:rowOff>165772</xdr:rowOff>
    </xdr:to>
    <xdr:sp macro="" textlink="">
      <xdr:nvSpPr>
        <xdr:cNvPr id="65" name="楕円 64"/>
        <xdr:cNvSpPr/>
      </xdr:nvSpPr>
      <xdr:spPr bwMode="auto">
        <a:xfrm>
          <a:off x="5600700" y="302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36249</xdr:rowOff>
    </xdr:from>
    <xdr:ext cx="762000" cy="259045"/>
    <xdr:sp macro="" textlink="">
      <xdr:nvSpPr>
        <xdr:cNvPr id="66" name="人口1人当たり決算額の推移該当値テキスト130"/>
        <xdr:cNvSpPr txBox="1"/>
      </xdr:nvSpPr>
      <xdr:spPr>
        <a:xfrm>
          <a:off x="5740400" y="29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76185</xdr:rowOff>
    </xdr:from>
    <xdr:to>
      <xdr:col>26</xdr:col>
      <xdr:colOff>101600</xdr:colOff>
      <xdr:row>18</xdr:row>
      <xdr:rowOff>6335</xdr:rowOff>
    </xdr:to>
    <xdr:sp macro="" textlink="">
      <xdr:nvSpPr>
        <xdr:cNvPr id="67" name="楕円 66"/>
        <xdr:cNvSpPr/>
      </xdr:nvSpPr>
      <xdr:spPr bwMode="auto">
        <a:xfrm>
          <a:off x="4953000" y="30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162562</xdr:rowOff>
    </xdr:from>
    <xdr:ext cx="736600" cy="259045"/>
    <xdr:sp macro="" textlink="">
      <xdr:nvSpPr>
        <xdr:cNvPr id="68" name="テキスト ボックス 67"/>
        <xdr:cNvSpPr txBox="1"/>
      </xdr:nvSpPr>
      <xdr:spPr>
        <a:xfrm>
          <a:off x="4622800" y="312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87706</xdr:rowOff>
    </xdr:from>
    <xdr:to>
      <xdr:col>22</xdr:col>
      <xdr:colOff>165100</xdr:colOff>
      <xdr:row>18</xdr:row>
      <xdr:rowOff>17856</xdr:rowOff>
    </xdr:to>
    <xdr:sp macro="" textlink="">
      <xdr:nvSpPr>
        <xdr:cNvPr id="69" name="楕円 68"/>
        <xdr:cNvSpPr/>
      </xdr:nvSpPr>
      <xdr:spPr bwMode="auto">
        <a:xfrm>
          <a:off x="4254500" y="304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2633</xdr:rowOff>
    </xdr:from>
    <xdr:ext cx="762000" cy="259045"/>
    <xdr:sp macro="" textlink="">
      <xdr:nvSpPr>
        <xdr:cNvPr id="70" name="テキスト ボックス 69"/>
        <xdr:cNvSpPr txBox="1"/>
      </xdr:nvSpPr>
      <xdr:spPr>
        <a:xfrm>
          <a:off x="3924300" y="31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84523</xdr:rowOff>
    </xdr:from>
    <xdr:to>
      <xdr:col>19</xdr:col>
      <xdr:colOff>38100</xdr:colOff>
      <xdr:row>18</xdr:row>
      <xdr:rowOff>14673</xdr:rowOff>
    </xdr:to>
    <xdr:sp macro="" textlink="">
      <xdr:nvSpPr>
        <xdr:cNvPr id="71" name="楕円 70"/>
        <xdr:cNvSpPr/>
      </xdr:nvSpPr>
      <xdr:spPr bwMode="auto">
        <a:xfrm>
          <a:off x="3556000" y="304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170900</xdr:rowOff>
    </xdr:from>
    <xdr:ext cx="762000" cy="259045"/>
    <xdr:sp macro="" textlink="">
      <xdr:nvSpPr>
        <xdr:cNvPr id="72" name="テキスト ボックス 71"/>
        <xdr:cNvSpPr txBox="1"/>
      </xdr:nvSpPr>
      <xdr:spPr>
        <a:xfrm>
          <a:off x="3225800" y="313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80814</xdr:rowOff>
    </xdr:from>
    <xdr:to>
      <xdr:col>15</xdr:col>
      <xdr:colOff>101600</xdr:colOff>
      <xdr:row>18</xdr:row>
      <xdr:rowOff>10964</xdr:rowOff>
    </xdr:to>
    <xdr:sp macro="" textlink="">
      <xdr:nvSpPr>
        <xdr:cNvPr id="73" name="楕円 72"/>
        <xdr:cNvSpPr/>
      </xdr:nvSpPr>
      <xdr:spPr bwMode="auto">
        <a:xfrm>
          <a:off x="2857500" y="3043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167191</xdr:rowOff>
    </xdr:from>
    <xdr:ext cx="762000" cy="259045"/>
    <xdr:sp macro="" textlink="">
      <xdr:nvSpPr>
        <xdr:cNvPr id="74" name="テキスト ボックス 73"/>
        <xdr:cNvSpPr txBox="1"/>
      </xdr:nvSpPr>
      <xdr:spPr>
        <a:xfrm>
          <a:off x="2527300" y="312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124714</xdr:rowOff>
    </xdr:from>
    <xdr:to>
      <xdr:col>29</xdr:col>
      <xdr:colOff>127000</xdr:colOff>
      <xdr:row>35</xdr:row>
      <xdr:rowOff>152538</xdr:rowOff>
    </xdr:to>
    <xdr:cxnSp macro="">
      <xdr:nvCxnSpPr>
        <xdr:cNvPr id="108" name="直線コネクタ 107"/>
        <xdr:cNvCxnSpPr/>
      </xdr:nvCxnSpPr>
      <xdr:spPr bwMode="auto">
        <a:xfrm flipV="1">
          <a:off x="5003800" y="6735064"/>
          <a:ext cx="6477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152538</xdr:rowOff>
    </xdr:from>
    <xdr:to>
      <xdr:col>26</xdr:col>
      <xdr:colOff>50800</xdr:colOff>
      <xdr:row>35</xdr:row>
      <xdr:rowOff>213073</xdr:rowOff>
    </xdr:to>
    <xdr:cxnSp macro="">
      <xdr:nvCxnSpPr>
        <xdr:cNvPr id="111" name="直線コネクタ 110"/>
        <xdr:cNvCxnSpPr/>
      </xdr:nvCxnSpPr>
      <xdr:spPr bwMode="auto">
        <a:xfrm flipV="1">
          <a:off x="4305300" y="6762888"/>
          <a:ext cx="698500" cy="6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213073</xdr:rowOff>
    </xdr:from>
    <xdr:to>
      <xdr:col>22</xdr:col>
      <xdr:colOff>114300</xdr:colOff>
      <xdr:row>35</xdr:row>
      <xdr:rowOff>250999</xdr:rowOff>
    </xdr:to>
    <xdr:cxnSp macro="">
      <xdr:nvCxnSpPr>
        <xdr:cNvPr id="114" name="直線コネクタ 113"/>
        <xdr:cNvCxnSpPr/>
      </xdr:nvCxnSpPr>
      <xdr:spPr bwMode="auto">
        <a:xfrm flipV="1">
          <a:off x="3606800" y="6823423"/>
          <a:ext cx="698500" cy="3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250999</xdr:rowOff>
    </xdr:from>
    <xdr:to>
      <xdr:col>18</xdr:col>
      <xdr:colOff>177800</xdr:colOff>
      <xdr:row>36</xdr:row>
      <xdr:rowOff>45956</xdr:rowOff>
    </xdr:to>
    <xdr:cxnSp macro="">
      <xdr:nvCxnSpPr>
        <xdr:cNvPr id="117" name="直線コネクタ 116"/>
        <xdr:cNvCxnSpPr/>
      </xdr:nvCxnSpPr>
      <xdr:spPr bwMode="auto">
        <a:xfrm flipV="1">
          <a:off x="2908300" y="6861349"/>
          <a:ext cx="698500" cy="13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73914</xdr:rowOff>
    </xdr:from>
    <xdr:to>
      <xdr:col>29</xdr:col>
      <xdr:colOff>177800</xdr:colOff>
      <xdr:row>35</xdr:row>
      <xdr:rowOff>175514</xdr:rowOff>
    </xdr:to>
    <xdr:sp macro="" textlink="">
      <xdr:nvSpPr>
        <xdr:cNvPr id="127" name="楕円 126"/>
        <xdr:cNvSpPr/>
      </xdr:nvSpPr>
      <xdr:spPr bwMode="auto">
        <a:xfrm>
          <a:off x="5600700" y="668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45991</xdr:rowOff>
    </xdr:from>
    <xdr:ext cx="762000" cy="259045"/>
    <xdr:sp macro="" textlink="">
      <xdr:nvSpPr>
        <xdr:cNvPr id="128" name="人口1人当たり決算額の推移該当値テキスト445"/>
        <xdr:cNvSpPr txBox="1"/>
      </xdr:nvSpPr>
      <xdr:spPr>
        <a:xfrm>
          <a:off x="5740400" y="66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101738</xdr:rowOff>
    </xdr:from>
    <xdr:to>
      <xdr:col>26</xdr:col>
      <xdr:colOff>101600</xdr:colOff>
      <xdr:row>35</xdr:row>
      <xdr:rowOff>203338</xdr:rowOff>
    </xdr:to>
    <xdr:sp macro="" textlink="">
      <xdr:nvSpPr>
        <xdr:cNvPr id="129" name="楕円 128"/>
        <xdr:cNvSpPr/>
      </xdr:nvSpPr>
      <xdr:spPr bwMode="auto">
        <a:xfrm>
          <a:off x="4953000" y="671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188115</xdr:rowOff>
    </xdr:from>
    <xdr:ext cx="736600" cy="259045"/>
    <xdr:sp macro="" textlink="">
      <xdr:nvSpPr>
        <xdr:cNvPr id="130" name="テキスト ボックス 129"/>
        <xdr:cNvSpPr txBox="1"/>
      </xdr:nvSpPr>
      <xdr:spPr>
        <a:xfrm>
          <a:off x="4622800" y="679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162273</xdr:rowOff>
    </xdr:from>
    <xdr:to>
      <xdr:col>22</xdr:col>
      <xdr:colOff>165100</xdr:colOff>
      <xdr:row>35</xdr:row>
      <xdr:rowOff>263873</xdr:rowOff>
    </xdr:to>
    <xdr:sp macro="" textlink="">
      <xdr:nvSpPr>
        <xdr:cNvPr id="131" name="楕円 130"/>
        <xdr:cNvSpPr/>
      </xdr:nvSpPr>
      <xdr:spPr bwMode="auto">
        <a:xfrm>
          <a:off x="4254500" y="677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248650</xdr:rowOff>
    </xdr:from>
    <xdr:ext cx="762000" cy="259045"/>
    <xdr:sp macro="" textlink="">
      <xdr:nvSpPr>
        <xdr:cNvPr id="132" name="テキスト ボックス 131"/>
        <xdr:cNvSpPr txBox="1"/>
      </xdr:nvSpPr>
      <xdr:spPr>
        <a:xfrm>
          <a:off x="3924300" y="68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200199</xdr:rowOff>
    </xdr:from>
    <xdr:to>
      <xdr:col>19</xdr:col>
      <xdr:colOff>38100</xdr:colOff>
      <xdr:row>35</xdr:row>
      <xdr:rowOff>301799</xdr:rowOff>
    </xdr:to>
    <xdr:sp macro="" textlink="">
      <xdr:nvSpPr>
        <xdr:cNvPr id="133" name="楕円 132"/>
        <xdr:cNvSpPr/>
      </xdr:nvSpPr>
      <xdr:spPr bwMode="auto">
        <a:xfrm>
          <a:off x="3556000" y="681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286576</xdr:rowOff>
    </xdr:from>
    <xdr:ext cx="762000" cy="259045"/>
    <xdr:sp macro="" textlink="">
      <xdr:nvSpPr>
        <xdr:cNvPr id="134" name="テキスト ボックス 133"/>
        <xdr:cNvSpPr txBox="1"/>
      </xdr:nvSpPr>
      <xdr:spPr>
        <a:xfrm>
          <a:off x="3225800" y="68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338056</xdr:rowOff>
    </xdr:from>
    <xdr:to>
      <xdr:col>15</xdr:col>
      <xdr:colOff>101600</xdr:colOff>
      <xdr:row>36</xdr:row>
      <xdr:rowOff>96756</xdr:rowOff>
    </xdr:to>
    <xdr:sp macro="" textlink="">
      <xdr:nvSpPr>
        <xdr:cNvPr id="135" name="楕円 134"/>
        <xdr:cNvSpPr/>
      </xdr:nvSpPr>
      <xdr:spPr bwMode="auto">
        <a:xfrm>
          <a:off x="2857500" y="694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81533</xdr:rowOff>
    </xdr:from>
    <xdr:ext cx="762000" cy="259045"/>
    <xdr:sp macro="" textlink="">
      <xdr:nvSpPr>
        <xdr:cNvPr id="136" name="テキスト ボックス 135"/>
        <xdr:cNvSpPr txBox="1"/>
      </xdr:nvSpPr>
      <xdr:spPr>
        <a:xfrm>
          <a:off x="2527300" y="703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6,869
6,817
196.81
5,320,741
4,945,551
340,374
3,133,503
6,486,562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75502</xdr:rowOff>
    </xdr:from>
    <xdr:to>
      <xdr:col>24</xdr:col>
      <xdr:colOff>63500</xdr:colOff>
      <xdr:row>36</xdr:row>
      <xdr:rowOff>80333</xdr:rowOff>
    </xdr:to>
    <xdr:cxnSp macro="">
      <xdr:nvCxnSpPr>
        <xdr:cNvPr id="61" name="直線コネクタ 60"/>
        <xdr:cNvCxnSpPr/>
      </xdr:nvCxnSpPr>
      <xdr:spPr>
        <a:xfrm flipV="1">
          <a:off x="3797300" y="6247702"/>
          <a:ext cx="8382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80333</xdr:rowOff>
    </xdr:from>
    <xdr:to>
      <xdr:col>19</xdr:col>
      <xdr:colOff>177800</xdr:colOff>
      <xdr:row>36</xdr:row>
      <xdr:rowOff>85903</xdr:rowOff>
    </xdr:to>
    <xdr:cxnSp macro="">
      <xdr:nvCxnSpPr>
        <xdr:cNvPr id="64" name="直線コネクタ 63"/>
        <xdr:cNvCxnSpPr/>
      </xdr:nvCxnSpPr>
      <xdr:spPr>
        <a:xfrm flipV="1">
          <a:off x="2908300" y="6252533"/>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67508</xdr:rowOff>
    </xdr:from>
    <xdr:to>
      <xdr:col>15</xdr:col>
      <xdr:colOff>50800</xdr:colOff>
      <xdr:row>36</xdr:row>
      <xdr:rowOff>85903</xdr:rowOff>
    </xdr:to>
    <xdr:cxnSp macro="">
      <xdr:nvCxnSpPr>
        <xdr:cNvPr id="67" name="直線コネクタ 66"/>
        <xdr:cNvCxnSpPr/>
      </xdr:nvCxnSpPr>
      <xdr:spPr>
        <a:xfrm>
          <a:off x="2019300" y="6239708"/>
          <a:ext cx="8890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67508</xdr:rowOff>
    </xdr:from>
    <xdr:to>
      <xdr:col>10</xdr:col>
      <xdr:colOff>114300</xdr:colOff>
      <xdr:row>36</xdr:row>
      <xdr:rowOff>82062</xdr:rowOff>
    </xdr:to>
    <xdr:cxnSp macro="">
      <xdr:nvCxnSpPr>
        <xdr:cNvPr id="70" name="直線コネクタ 69"/>
        <xdr:cNvCxnSpPr/>
      </xdr:nvCxnSpPr>
      <xdr:spPr>
        <a:xfrm flipV="1">
          <a:off x="1130300" y="623970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24702</xdr:rowOff>
    </xdr:from>
    <xdr:to>
      <xdr:col>24</xdr:col>
      <xdr:colOff>114300</xdr:colOff>
      <xdr:row>36</xdr:row>
      <xdr:rowOff>126302</xdr:rowOff>
    </xdr:to>
    <xdr:sp macro="" textlink="">
      <xdr:nvSpPr>
        <xdr:cNvPr id="80" name="楕円 79"/>
        <xdr:cNvSpPr/>
      </xdr:nvSpPr>
      <xdr:spPr>
        <a:xfrm>
          <a:off x="4584700" y="6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3129</xdr:rowOff>
    </xdr:from>
    <xdr:ext cx="599010" cy="259045"/>
    <xdr:sp macro="" textlink="">
      <xdr:nvSpPr>
        <xdr:cNvPr id="81" name="人件費該当値テキスト"/>
        <xdr:cNvSpPr txBox="1"/>
      </xdr:nvSpPr>
      <xdr:spPr>
        <a:xfrm>
          <a:off x="4686300" y="617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29533</xdr:rowOff>
    </xdr:from>
    <xdr:to>
      <xdr:col>20</xdr:col>
      <xdr:colOff>38100</xdr:colOff>
      <xdr:row>36</xdr:row>
      <xdr:rowOff>131133</xdr:rowOff>
    </xdr:to>
    <xdr:sp macro="" textlink="">
      <xdr:nvSpPr>
        <xdr:cNvPr id="82" name="楕円 81"/>
        <xdr:cNvSpPr/>
      </xdr:nvSpPr>
      <xdr:spPr>
        <a:xfrm>
          <a:off x="3746500" y="62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122260</xdr:rowOff>
    </xdr:from>
    <xdr:ext cx="599010" cy="259045"/>
    <xdr:sp macro="" textlink="">
      <xdr:nvSpPr>
        <xdr:cNvPr id="83" name="テキスト ボックス 82"/>
        <xdr:cNvSpPr txBox="1"/>
      </xdr:nvSpPr>
      <xdr:spPr>
        <a:xfrm>
          <a:off x="3497795" y="629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35103</xdr:rowOff>
    </xdr:from>
    <xdr:to>
      <xdr:col>15</xdr:col>
      <xdr:colOff>101600</xdr:colOff>
      <xdr:row>36</xdr:row>
      <xdr:rowOff>136703</xdr:rowOff>
    </xdr:to>
    <xdr:sp macro="" textlink="">
      <xdr:nvSpPr>
        <xdr:cNvPr id="84" name="楕円 83"/>
        <xdr:cNvSpPr/>
      </xdr:nvSpPr>
      <xdr:spPr>
        <a:xfrm>
          <a:off x="2857500" y="62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127830</xdr:rowOff>
    </xdr:from>
    <xdr:ext cx="599010" cy="259045"/>
    <xdr:sp macro="" textlink="">
      <xdr:nvSpPr>
        <xdr:cNvPr id="85" name="テキスト ボックス 84"/>
        <xdr:cNvSpPr txBox="1"/>
      </xdr:nvSpPr>
      <xdr:spPr>
        <a:xfrm>
          <a:off x="2608795" y="63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16708</xdr:rowOff>
    </xdr:from>
    <xdr:to>
      <xdr:col>10</xdr:col>
      <xdr:colOff>165100</xdr:colOff>
      <xdr:row>36</xdr:row>
      <xdr:rowOff>118308</xdr:rowOff>
    </xdr:to>
    <xdr:sp macro="" textlink="">
      <xdr:nvSpPr>
        <xdr:cNvPr id="86" name="楕円 85"/>
        <xdr:cNvSpPr/>
      </xdr:nvSpPr>
      <xdr:spPr>
        <a:xfrm>
          <a:off x="1968500" y="6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109435</xdr:rowOff>
    </xdr:from>
    <xdr:ext cx="599010" cy="259045"/>
    <xdr:sp macro="" textlink="">
      <xdr:nvSpPr>
        <xdr:cNvPr id="87" name="テキスト ボックス 86"/>
        <xdr:cNvSpPr txBox="1"/>
      </xdr:nvSpPr>
      <xdr:spPr>
        <a:xfrm>
          <a:off x="1719795" y="628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31262</xdr:rowOff>
    </xdr:from>
    <xdr:to>
      <xdr:col>6</xdr:col>
      <xdr:colOff>38100</xdr:colOff>
      <xdr:row>36</xdr:row>
      <xdr:rowOff>132862</xdr:rowOff>
    </xdr:to>
    <xdr:sp macro="" textlink="">
      <xdr:nvSpPr>
        <xdr:cNvPr id="88" name="楕円 87"/>
        <xdr:cNvSpPr/>
      </xdr:nvSpPr>
      <xdr:spPr>
        <a:xfrm>
          <a:off x="1079500" y="62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123989</xdr:rowOff>
    </xdr:from>
    <xdr:ext cx="599010" cy="259045"/>
    <xdr:sp macro="" textlink="">
      <xdr:nvSpPr>
        <xdr:cNvPr id="89" name="テキスト ボックス 88"/>
        <xdr:cNvSpPr txBox="1"/>
      </xdr:nvSpPr>
      <xdr:spPr>
        <a:xfrm>
          <a:off x="830795" y="62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101848</xdr:rowOff>
    </xdr:from>
    <xdr:to>
      <xdr:col>24</xdr:col>
      <xdr:colOff>63500</xdr:colOff>
      <xdr:row>55</xdr:row>
      <xdr:rowOff>151962</xdr:rowOff>
    </xdr:to>
    <xdr:cxnSp macro="">
      <xdr:nvCxnSpPr>
        <xdr:cNvPr id="116" name="直線コネクタ 115"/>
        <xdr:cNvCxnSpPr/>
      </xdr:nvCxnSpPr>
      <xdr:spPr>
        <a:xfrm flipV="1">
          <a:off x="3797300" y="9531598"/>
          <a:ext cx="8382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151189</xdr:rowOff>
    </xdr:from>
    <xdr:to>
      <xdr:col>19</xdr:col>
      <xdr:colOff>177800</xdr:colOff>
      <xdr:row>55</xdr:row>
      <xdr:rowOff>151962</xdr:rowOff>
    </xdr:to>
    <xdr:cxnSp macro="">
      <xdr:nvCxnSpPr>
        <xdr:cNvPr id="119" name="直線コネクタ 118"/>
        <xdr:cNvCxnSpPr/>
      </xdr:nvCxnSpPr>
      <xdr:spPr>
        <a:xfrm>
          <a:off x="2908300" y="9580939"/>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151189</xdr:rowOff>
    </xdr:from>
    <xdr:to>
      <xdr:col>15</xdr:col>
      <xdr:colOff>50800</xdr:colOff>
      <xdr:row>56</xdr:row>
      <xdr:rowOff>24253</xdr:rowOff>
    </xdr:to>
    <xdr:cxnSp macro="">
      <xdr:nvCxnSpPr>
        <xdr:cNvPr id="122" name="直線コネクタ 121"/>
        <xdr:cNvCxnSpPr/>
      </xdr:nvCxnSpPr>
      <xdr:spPr>
        <a:xfrm flipV="1">
          <a:off x="2019300" y="9580939"/>
          <a:ext cx="889000" cy="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24253</xdr:rowOff>
    </xdr:from>
    <xdr:to>
      <xdr:col>10</xdr:col>
      <xdr:colOff>114300</xdr:colOff>
      <xdr:row>56</xdr:row>
      <xdr:rowOff>75582</xdr:rowOff>
    </xdr:to>
    <xdr:cxnSp macro="">
      <xdr:nvCxnSpPr>
        <xdr:cNvPr id="125" name="直線コネクタ 124"/>
        <xdr:cNvCxnSpPr/>
      </xdr:nvCxnSpPr>
      <xdr:spPr>
        <a:xfrm flipV="1">
          <a:off x="1130300" y="9625453"/>
          <a:ext cx="889000" cy="5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51048</xdr:rowOff>
    </xdr:from>
    <xdr:to>
      <xdr:col>24</xdr:col>
      <xdr:colOff>114300</xdr:colOff>
      <xdr:row>55</xdr:row>
      <xdr:rowOff>152648</xdr:rowOff>
    </xdr:to>
    <xdr:sp macro="" textlink="">
      <xdr:nvSpPr>
        <xdr:cNvPr id="135" name="楕円 134"/>
        <xdr:cNvSpPr/>
      </xdr:nvSpPr>
      <xdr:spPr>
        <a:xfrm>
          <a:off x="4584700" y="94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29475</xdr:rowOff>
    </xdr:from>
    <xdr:ext cx="599010" cy="259045"/>
    <xdr:sp macro="" textlink="">
      <xdr:nvSpPr>
        <xdr:cNvPr id="136" name="物件費該当値テキスト"/>
        <xdr:cNvSpPr txBox="1"/>
      </xdr:nvSpPr>
      <xdr:spPr>
        <a:xfrm>
          <a:off x="4686300" y="945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101162</xdr:rowOff>
    </xdr:from>
    <xdr:to>
      <xdr:col>20</xdr:col>
      <xdr:colOff>38100</xdr:colOff>
      <xdr:row>56</xdr:row>
      <xdr:rowOff>31312</xdr:rowOff>
    </xdr:to>
    <xdr:sp macro="" textlink="">
      <xdr:nvSpPr>
        <xdr:cNvPr id="137" name="楕円 136"/>
        <xdr:cNvSpPr/>
      </xdr:nvSpPr>
      <xdr:spPr>
        <a:xfrm>
          <a:off x="3746500" y="9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22439</xdr:rowOff>
    </xdr:from>
    <xdr:ext cx="599010" cy="259045"/>
    <xdr:sp macro="" textlink="">
      <xdr:nvSpPr>
        <xdr:cNvPr id="138" name="テキスト ボックス 137"/>
        <xdr:cNvSpPr txBox="1"/>
      </xdr:nvSpPr>
      <xdr:spPr>
        <a:xfrm>
          <a:off x="3497795" y="962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100389</xdr:rowOff>
    </xdr:from>
    <xdr:to>
      <xdr:col>15</xdr:col>
      <xdr:colOff>101600</xdr:colOff>
      <xdr:row>56</xdr:row>
      <xdr:rowOff>30539</xdr:rowOff>
    </xdr:to>
    <xdr:sp macro="" textlink="">
      <xdr:nvSpPr>
        <xdr:cNvPr id="139" name="楕円 138"/>
        <xdr:cNvSpPr/>
      </xdr:nvSpPr>
      <xdr:spPr>
        <a:xfrm>
          <a:off x="2857500" y="9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21666</xdr:rowOff>
    </xdr:from>
    <xdr:ext cx="599010" cy="259045"/>
    <xdr:sp macro="" textlink="">
      <xdr:nvSpPr>
        <xdr:cNvPr id="140" name="テキスト ボックス 139"/>
        <xdr:cNvSpPr txBox="1"/>
      </xdr:nvSpPr>
      <xdr:spPr>
        <a:xfrm>
          <a:off x="2608795" y="962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144903</xdr:rowOff>
    </xdr:from>
    <xdr:to>
      <xdr:col>10</xdr:col>
      <xdr:colOff>165100</xdr:colOff>
      <xdr:row>56</xdr:row>
      <xdr:rowOff>75053</xdr:rowOff>
    </xdr:to>
    <xdr:sp macro="" textlink="">
      <xdr:nvSpPr>
        <xdr:cNvPr id="141" name="楕円 140"/>
        <xdr:cNvSpPr/>
      </xdr:nvSpPr>
      <xdr:spPr>
        <a:xfrm>
          <a:off x="1968500" y="95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66180</xdr:rowOff>
    </xdr:from>
    <xdr:ext cx="599010" cy="259045"/>
    <xdr:sp macro="" textlink="">
      <xdr:nvSpPr>
        <xdr:cNvPr id="142" name="テキスト ボックス 141"/>
        <xdr:cNvSpPr txBox="1"/>
      </xdr:nvSpPr>
      <xdr:spPr>
        <a:xfrm>
          <a:off x="1719795" y="966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24782</xdr:rowOff>
    </xdr:from>
    <xdr:to>
      <xdr:col>6</xdr:col>
      <xdr:colOff>38100</xdr:colOff>
      <xdr:row>56</xdr:row>
      <xdr:rowOff>126382</xdr:rowOff>
    </xdr:to>
    <xdr:sp macro="" textlink="">
      <xdr:nvSpPr>
        <xdr:cNvPr id="143" name="楕円 142"/>
        <xdr:cNvSpPr/>
      </xdr:nvSpPr>
      <xdr:spPr>
        <a:xfrm>
          <a:off x="1079500" y="96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117509</xdr:rowOff>
    </xdr:from>
    <xdr:ext cx="534377" cy="259045"/>
    <xdr:sp macro="" textlink="">
      <xdr:nvSpPr>
        <xdr:cNvPr id="144" name="テキスト ボックス 143"/>
        <xdr:cNvSpPr txBox="1"/>
      </xdr:nvSpPr>
      <xdr:spPr>
        <a:xfrm>
          <a:off x="863111" y="97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6975</xdr:rowOff>
    </xdr:from>
    <xdr:to>
      <xdr:col>24</xdr:col>
      <xdr:colOff>63500</xdr:colOff>
      <xdr:row>76</xdr:row>
      <xdr:rowOff>77863</xdr:rowOff>
    </xdr:to>
    <xdr:cxnSp macro="">
      <xdr:nvCxnSpPr>
        <xdr:cNvPr id="171" name="直線コネクタ 170"/>
        <xdr:cNvCxnSpPr/>
      </xdr:nvCxnSpPr>
      <xdr:spPr>
        <a:xfrm>
          <a:off x="3797300" y="13037175"/>
          <a:ext cx="8382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6975</xdr:rowOff>
    </xdr:from>
    <xdr:to>
      <xdr:col>19</xdr:col>
      <xdr:colOff>177800</xdr:colOff>
      <xdr:row>76</xdr:row>
      <xdr:rowOff>100267</xdr:rowOff>
    </xdr:to>
    <xdr:cxnSp macro="">
      <xdr:nvCxnSpPr>
        <xdr:cNvPr id="174" name="直線コネクタ 173"/>
        <xdr:cNvCxnSpPr/>
      </xdr:nvCxnSpPr>
      <xdr:spPr>
        <a:xfrm flipV="1">
          <a:off x="2908300" y="13037175"/>
          <a:ext cx="889000" cy="9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100267</xdr:rowOff>
    </xdr:from>
    <xdr:to>
      <xdr:col>15</xdr:col>
      <xdr:colOff>50800</xdr:colOff>
      <xdr:row>76</xdr:row>
      <xdr:rowOff>116292</xdr:rowOff>
    </xdr:to>
    <xdr:cxnSp macro="">
      <xdr:nvCxnSpPr>
        <xdr:cNvPr id="177" name="直線コネクタ 176"/>
        <xdr:cNvCxnSpPr/>
      </xdr:nvCxnSpPr>
      <xdr:spPr>
        <a:xfrm flipV="1">
          <a:off x="2019300" y="13130467"/>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110257</xdr:rowOff>
    </xdr:from>
    <xdr:to>
      <xdr:col>10</xdr:col>
      <xdr:colOff>114300</xdr:colOff>
      <xdr:row>76</xdr:row>
      <xdr:rowOff>116292</xdr:rowOff>
    </xdr:to>
    <xdr:cxnSp macro="">
      <xdr:nvCxnSpPr>
        <xdr:cNvPr id="180" name="直線コネクタ 179"/>
        <xdr:cNvCxnSpPr/>
      </xdr:nvCxnSpPr>
      <xdr:spPr>
        <a:xfrm>
          <a:off x="1130300" y="1314045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27063</xdr:rowOff>
    </xdr:from>
    <xdr:to>
      <xdr:col>24</xdr:col>
      <xdr:colOff>114300</xdr:colOff>
      <xdr:row>76</xdr:row>
      <xdr:rowOff>128663</xdr:rowOff>
    </xdr:to>
    <xdr:sp macro="" textlink="">
      <xdr:nvSpPr>
        <xdr:cNvPr id="190" name="楕円 189"/>
        <xdr:cNvSpPr/>
      </xdr:nvSpPr>
      <xdr:spPr>
        <a:xfrm>
          <a:off x="4584700" y="13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49940</xdr:rowOff>
    </xdr:from>
    <xdr:ext cx="534377" cy="259045"/>
    <xdr:sp macro="" textlink="">
      <xdr:nvSpPr>
        <xdr:cNvPr id="191" name="維持補修費該当値テキスト"/>
        <xdr:cNvSpPr txBox="1"/>
      </xdr:nvSpPr>
      <xdr:spPr>
        <a:xfrm>
          <a:off x="4686300" y="129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127625</xdr:rowOff>
    </xdr:from>
    <xdr:to>
      <xdr:col>20</xdr:col>
      <xdr:colOff>38100</xdr:colOff>
      <xdr:row>76</xdr:row>
      <xdr:rowOff>57775</xdr:rowOff>
    </xdr:to>
    <xdr:sp macro="" textlink="">
      <xdr:nvSpPr>
        <xdr:cNvPr id="192" name="楕円 191"/>
        <xdr:cNvSpPr/>
      </xdr:nvSpPr>
      <xdr:spPr>
        <a:xfrm>
          <a:off x="3746500" y="12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74302</xdr:rowOff>
    </xdr:from>
    <xdr:ext cx="534377" cy="259045"/>
    <xdr:sp macro="" textlink="">
      <xdr:nvSpPr>
        <xdr:cNvPr id="193" name="テキスト ボックス 192"/>
        <xdr:cNvSpPr txBox="1"/>
      </xdr:nvSpPr>
      <xdr:spPr>
        <a:xfrm>
          <a:off x="3530111" y="1276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49467</xdr:rowOff>
    </xdr:from>
    <xdr:to>
      <xdr:col>15</xdr:col>
      <xdr:colOff>101600</xdr:colOff>
      <xdr:row>76</xdr:row>
      <xdr:rowOff>151067</xdr:rowOff>
    </xdr:to>
    <xdr:sp macro="" textlink="">
      <xdr:nvSpPr>
        <xdr:cNvPr id="194" name="楕円 193"/>
        <xdr:cNvSpPr/>
      </xdr:nvSpPr>
      <xdr:spPr>
        <a:xfrm>
          <a:off x="2857500" y="130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167594</xdr:rowOff>
    </xdr:from>
    <xdr:ext cx="534377" cy="259045"/>
    <xdr:sp macro="" textlink="">
      <xdr:nvSpPr>
        <xdr:cNvPr id="195" name="テキスト ボックス 194"/>
        <xdr:cNvSpPr txBox="1"/>
      </xdr:nvSpPr>
      <xdr:spPr>
        <a:xfrm>
          <a:off x="2641111" y="128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65492</xdr:rowOff>
    </xdr:from>
    <xdr:to>
      <xdr:col>10</xdr:col>
      <xdr:colOff>165100</xdr:colOff>
      <xdr:row>76</xdr:row>
      <xdr:rowOff>167092</xdr:rowOff>
    </xdr:to>
    <xdr:sp macro="" textlink="">
      <xdr:nvSpPr>
        <xdr:cNvPr id="196" name="楕円 195"/>
        <xdr:cNvSpPr/>
      </xdr:nvSpPr>
      <xdr:spPr>
        <a:xfrm>
          <a:off x="1968500" y="130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12168</xdr:rowOff>
    </xdr:from>
    <xdr:ext cx="534377" cy="259045"/>
    <xdr:sp macro="" textlink="">
      <xdr:nvSpPr>
        <xdr:cNvPr id="197" name="テキスト ボックス 196"/>
        <xdr:cNvSpPr txBox="1"/>
      </xdr:nvSpPr>
      <xdr:spPr>
        <a:xfrm>
          <a:off x="1752111" y="128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59457</xdr:rowOff>
    </xdr:from>
    <xdr:to>
      <xdr:col>6</xdr:col>
      <xdr:colOff>38100</xdr:colOff>
      <xdr:row>76</xdr:row>
      <xdr:rowOff>161057</xdr:rowOff>
    </xdr:to>
    <xdr:sp macro="" textlink="">
      <xdr:nvSpPr>
        <xdr:cNvPr id="198" name="楕円 197"/>
        <xdr:cNvSpPr/>
      </xdr:nvSpPr>
      <xdr:spPr>
        <a:xfrm>
          <a:off x="1079500" y="130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6133</xdr:rowOff>
    </xdr:from>
    <xdr:ext cx="534377" cy="259045"/>
    <xdr:sp macro="" textlink="">
      <xdr:nvSpPr>
        <xdr:cNvPr id="199" name="テキスト ボックス 198"/>
        <xdr:cNvSpPr txBox="1"/>
      </xdr:nvSpPr>
      <xdr:spPr>
        <a:xfrm>
          <a:off x="863111" y="128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54497</xdr:rowOff>
    </xdr:from>
    <xdr:to>
      <xdr:col>24</xdr:col>
      <xdr:colOff>63500</xdr:colOff>
      <xdr:row>99</xdr:row>
      <xdr:rowOff>59151</xdr:rowOff>
    </xdr:to>
    <xdr:cxnSp macro="">
      <xdr:nvCxnSpPr>
        <xdr:cNvPr id="231" name="直線コネクタ 230"/>
        <xdr:cNvCxnSpPr/>
      </xdr:nvCxnSpPr>
      <xdr:spPr>
        <a:xfrm>
          <a:off x="3797300" y="17028047"/>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120759</xdr:rowOff>
    </xdr:from>
    <xdr:to>
      <xdr:col>19</xdr:col>
      <xdr:colOff>177800</xdr:colOff>
      <xdr:row>99</xdr:row>
      <xdr:rowOff>54497</xdr:rowOff>
    </xdr:to>
    <xdr:cxnSp macro="">
      <xdr:nvCxnSpPr>
        <xdr:cNvPr id="234" name="直線コネクタ 233"/>
        <xdr:cNvCxnSpPr/>
      </xdr:nvCxnSpPr>
      <xdr:spPr>
        <a:xfrm>
          <a:off x="2908300" y="16922859"/>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120759</xdr:rowOff>
    </xdr:from>
    <xdr:to>
      <xdr:col>15</xdr:col>
      <xdr:colOff>50800</xdr:colOff>
      <xdr:row>99</xdr:row>
      <xdr:rowOff>78761</xdr:rowOff>
    </xdr:to>
    <xdr:cxnSp macro="">
      <xdr:nvCxnSpPr>
        <xdr:cNvPr id="237" name="直線コネクタ 236"/>
        <xdr:cNvCxnSpPr/>
      </xdr:nvCxnSpPr>
      <xdr:spPr>
        <a:xfrm flipV="1">
          <a:off x="2019300" y="16922859"/>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62271</xdr:rowOff>
    </xdr:from>
    <xdr:to>
      <xdr:col>10</xdr:col>
      <xdr:colOff>114300</xdr:colOff>
      <xdr:row>99</xdr:row>
      <xdr:rowOff>78761</xdr:rowOff>
    </xdr:to>
    <xdr:cxnSp macro="">
      <xdr:nvCxnSpPr>
        <xdr:cNvPr id="240" name="直線コネクタ 239"/>
        <xdr:cNvCxnSpPr/>
      </xdr:nvCxnSpPr>
      <xdr:spPr>
        <a:xfrm>
          <a:off x="1130300" y="17035821"/>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8351</xdr:rowOff>
    </xdr:from>
    <xdr:to>
      <xdr:col>24</xdr:col>
      <xdr:colOff>114300</xdr:colOff>
      <xdr:row>99</xdr:row>
      <xdr:rowOff>109951</xdr:rowOff>
    </xdr:to>
    <xdr:sp macro="" textlink="">
      <xdr:nvSpPr>
        <xdr:cNvPr id="250" name="楕円 249"/>
        <xdr:cNvSpPr/>
      </xdr:nvSpPr>
      <xdr:spPr>
        <a:xfrm>
          <a:off x="4584700" y="169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94728</xdr:rowOff>
    </xdr:from>
    <xdr:ext cx="534377" cy="259045"/>
    <xdr:sp macro="" textlink="">
      <xdr:nvSpPr>
        <xdr:cNvPr id="251" name="扶助費該当値テキスト"/>
        <xdr:cNvSpPr txBox="1"/>
      </xdr:nvSpPr>
      <xdr:spPr>
        <a:xfrm>
          <a:off x="4686300" y="168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3697</xdr:rowOff>
    </xdr:from>
    <xdr:to>
      <xdr:col>20</xdr:col>
      <xdr:colOff>38100</xdr:colOff>
      <xdr:row>99</xdr:row>
      <xdr:rowOff>105297</xdr:rowOff>
    </xdr:to>
    <xdr:sp macro="" textlink="">
      <xdr:nvSpPr>
        <xdr:cNvPr id="252" name="楕円 251"/>
        <xdr:cNvSpPr/>
      </xdr:nvSpPr>
      <xdr:spPr>
        <a:xfrm>
          <a:off x="3746500" y="169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96424</xdr:rowOff>
    </xdr:from>
    <xdr:ext cx="534377" cy="259045"/>
    <xdr:sp macro="" textlink="">
      <xdr:nvSpPr>
        <xdr:cNvPr id="253" name="テキスト ボックス 252"/>
        <xdr:cNvSpPr txBox="1"/>
      </xdr:nvSpPr>
      <xdr:spPr>
        <a:xfrm>
          <a:off x="3530111" y="170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69959</xdr:rowOff>
    </xdr:from>
    <xdr:to>
      <xdr:col>15</xdr:col>
      <xdr:colOff>101600</xdr:colOff>
      <xdr:row>99</xdr:row>
      <xdr:rowOff>109</xdr:rowOff>
    </xdr:to>
    <xdr:sp macro="" textlink="">
      <xdr:nvSpPr>
        <xdr:cNvPr id="254" name="楕円 253"/>
        <xdr:cNvSpPr/>
      </xdr:nvSpPr>
      <xdr:spPr>
        <a:xfrm>
          <a:off x="2857500" y="16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162686</xdr:rowOff>
    </xdr:from>
    <xdr:ext cx="534377" cy="259045"/>
    <xdr:sp macro="" textlink="">
      <xdr:nvSpPr>
        <xdr:cNvPr id="255" name="テキスト ボックス 254"/>
        <xdr:cNvSpPr txBox="1"/>
      </xdr:nvSpPr>
      <xdr:spPr>
        <a:xfrm>
          <a:off x="2641111" y="16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27961</xdr:rowOff>
    </xdr:from>
    <xdr:to>
      <xdr:col>10</xdr:col>
      <xdr:colOff>165100</xdr:colOff>
      <xdr:row>99</xdr:row>
      <xdr:rowOff>129561</xdr:rowOff>
    </xdr:to>
    <xdr:sp macro="" textlink="">
      <xdr:nvSpPr>
        <xdr:cNvPr id="256" name="楕円 255"/>
        <xdr:cNvSpPr/>
      </xdr:nvSpPr>
      <xdr:spPr>
        <a:xfrm>
          <a:off x="1968500" y="17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120688</xdr:rowOff>
    </xdr:from>
    <xdr:ext cx="534377" cy="259045"/>
    <xdr:sp macro="" textlink="">
      <xdr:nvSpPr>
        <xdr:cNvPr id="257" name="テキスト ボックス 256"/>
        <xdr:cNvSpPr txBox="1"/>
      </xdr:nvSpPr>
      <xdr:spPr>
        <a:xfrm>
          <a:off x="1752111" y="170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11471</xdr:rowOff>
    </xdr:from>
    <xdr:to>
      <xdr:col>6</xdr:col>
      <xdr:colOff>38100</xdr:colOff>
      <xdr:row>99</xdr:row>
      <xdr:rowOff>113071</xdr:rowOff>
    </xdr:to>
    <xdr:sp macro="" textlink="">
      <xdr:nvSpPr>
        <xdr:cNvPr id="258" name="楕円 257"/>
        <xdr:cNvSpPr/>
      </xdr:nvSpPr>
      <xdr:spPr>
        <a:xfrm>
          <a:off x="1079500" y="169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104198</xdr:rowOff>
    </xdr:from>
    <xdr:ext cx="534377" cy="259045"/>
    <xdr:sp macro="" textlink="">
      <xdr:nvSpPr>
        <xdr:cNvPr id="259" name="テキスト ボックス 258"/>
        <xdr:cNvSpPr txBox="1"/>
      </xdr:nvSpPr>
      <xdr:spPr>
        <a:xfrm>
          <a:off x="863111" y="17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70589</xdr:rowOff>
    </xdr:from>
    <xdr:to>
      <xdr:col>55</xdr:col>
      <xdr:colOff>0</xdr:colOff>
      <xdr:row>35</xdr:row>
      <xdr:rowOff>84841</xdr:rowOff>
    </xdr:to>
    <xdr:cxnSp macro="">
      <xdr:nvCxnSpPr>
        <xdr:cNvPr id="286" name="直線コネクタ 285"/>
        <xdr:cNvCxnSpPr/>
      </xdr:nvCxnSpPr>
      <xdr:spPr>
        <a:xfrm flipV="1">
          <a:off x="9639300" y="6071339"/>
          <a:ext cx="8382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84841</xdr:rowOff>
    </xdr:from>
    <xdr:to>
      <xdr:col>50</xdr:col>
      <xdr:colOff>114300</xdr:colOff>
      <xdr:row>35</xdr:row>
      <xdr:rowOff>115720</xdr:rowOff>
    </xdr:to>
    <xdr:cxnSp macro="">
      <xdr:nvCxnSpPr>
        <xdr:cNvPr id="289" name="直線コネクタ 288"/>
        <xdr:cNvCxnSpPr/>
      </xdr:nvCxnSpPr>
      <xdr:spPr>
        <a:xfrm flipV="1">
          <a:off x="8750300" y="6085591"/>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115720</xdr:rowOff>
    </xdr:from>
    <xdr:to>
      <xdr:col>45</xdr:col>
      <xdr:colOff>177800</xdr:colOff>
      <xdr:row>35</xdr:row>
      <xdr:rowOff>146663</xdr:rowOff>
    </xdr:to>
    <xdr:cxnSp macro="">
      <xdr:nvCxnSpPr>
        <xdr:cNvPr id="292" name="直線コネクタ 291"/>
        <xdr:cNvCxnSpPr/>
      </xdr:nvCxnSpPr>
      <xdr:spPr>
        <a:xfrm flipV="1">
          <a:off x="7861300" y="6116470"/>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146663</xdr:rowOff>
    </xdr:from>
    <xdr:to>
      <xdr:col>41</xdr:col>
      <xdr:colOff>50800</xdr:colOff>
      <xdr:row>36</xdr:row>
      <xdr:rowOff>39408</xdr:rowOff>
    </xdr:to>
    <xdr:cxnSp macro="">
      <xdr:nvCxnSpPr>
        <xdr:cNvPr id="295" name="直線コネクタ 294"/>
        <xdr:cNvCxnSpPr/>
      </xdr:nvCxnSpPr>
      <xdr:spPr>
        <a:xfrm flipV="1">
          <a:off x="6972300" y="6147413"/>
          <a:ext cx="889000" cy="6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19789</xdr:rowOff>
    </xdr:from>
    <xdr:to>
      <xdr:col>55</xdr:col>
      <xdr:colOff>50800</xdr:colOff>
      <xdr:row>35</xdr:row>
      <xdr:rowOff>121389</xdr:rowOff>
    </xdr:to>
    <xdr:sp macro="" textlink="">
      <xdr:nvSpPr>
        <xdr:cNvPr id="305" name="楕円 304"/>
        <xdr:cNvSpPr/>
      </xdr:nvSpPr>
      <xdr:spPr>
        <a:xfrm>
          <a:off x="10426700" y="60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169666</xdr:rowOff>
    </xdr:from>
    <xdr:ext cx="599010" cy="259045"/>
    <xdr:sp macro="" textlink="">
      <xdr:nvSpPr>
        <xdr:cNvPr id="306" name="補助費等該当値テキスト"/>
        <xdr:cNvSpPr txBox="1"/>
      </xdr:nvSpPr>
      <xdr:spPr>
        <a:xfrm>
          <a:off x="10528300" y="599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34041</xdr:rowOff>
    </xdr:from>
    <xdr:to>
      <xdr:col>50</xdr:col>
      <xdr:colOff>165100</xdr:colOff>
      <xdr:row>35</xdr:row>
      <xdr:rowOff>135641</xdr:rowOff>
    </xdr:to>
    <xdr:sp macro="" textlink="">
      <xdr:nvSpPr>
        <xdr:cNvPr id="307" name="楕円 306"/>
        <xdr:cNvSpPr/>
      </xdr:nvSpPr>
      <xdr:spPr>
        <a:xfrm>
          <a:off x="9588500" y="6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126768</xdr:rowOff>
    </xdr:from>
    <xdr:ext cx="599010" cy="259045"/>
    <xdr:sp macro="" textlink="">
      <xdr:nvSpPr>
        <xdr:cNvPr id="308" name="テキスト ボックス 307"/>
        <xdr:cNvSpPr txBox="1"/>
      </xdr:nvSpPr>
      <xdr:spPr>
        <a:xfrm>
          <a:off x="9339795" y="612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64920</xdr:rowOff>
    </xdr:from>
    <xdr:to>
      <xdr:col>46</xdr:col>
      <xdr:colOff>38100</xdr:colOff>
      <xdr:row>35</xdr:row>
      <xdr:rowOff>166520</xdr:rowOff>
    </xdr:to>
    <xdr:sp macro="" textlink="">
      <xdr:nvSpPr>
        <xdr:cNvPr id="309" name="楕円 308"/>
        <xdr:cNvSpPr/>
      </xdr:nvSpPr>
      <xdr:spPr>
        <a:xfrm>
          <a:off x="8699500" y="60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157647</xdr:rowOff>
    </xdr:from>
    <xdr:ext cx="599010" cy="259045"/>
    <xdr:sp macro="" textlink="">
      <xdr:nvSpPr>
        <xdr:cNvPr id="310" name="テキスト ボックス 309"/>
        <xdr:cNvSpPr txBox="1"/>
      </xdr:nvSpPr>
      <xdr:spPr>
        <a:xfrm>
          <a:off x="8450795" y="615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95863</xdr:rowOff>
    </xdr:from>
    <xdr:to>
      <xdr:col>41</xdr:col>
      <xdr:colOff>101600</xdr:colOff>
      <xdr:row>36</xdr:row>
      <xdr:rowOff>26013</xdr:rowOff>
    </xdr:to>
    <xdr:sp macro="" textlink="">
      <xdr:nvSpPr>
        <xdr:cNvPr id="311" name="楕円 310"/>
        <xdr:cNvSpPr/>
      </xdr:nvSpPr>
      <xdr:spPr>
        <a:xfrm>
          <a:off x="7810500" y="60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17140</xdr:rowOff>
    </xdr:from>
    <xdr:ext cx="599010" cy="259045"/>
    <xdr:sp macro="" textlink="">
      <xdr:nvSpPr>
        <xdr:cNvPr id="312" name="テキスト ボックス 311"/>
        <xdr:cNvSpPr txBox="1"/>
      </xdr:nvSpPr>
      <xdr:spPr>
        <a:xfrm>
          <a:off x="7561795" y="61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160058</xdr:rowOff>
    </xdr:from>
    <xdr:to>
      <xdr:col>36</xdr:col>
      <xdr:colOff>165100</xdr:colOff>
      <xdr:row>36</xdr:row>
      <xdr:rowOff>90208</xdr:rowOff>
    </xdr:to>
    <xdr:sp macro="" textlink="">
      <xdr:nvSpPr>
        <xdr:cNvPr id="313" name="楕円 312"/>
        <xdr:cNvSpPr/>
      </xdr:nvSpPr>
      <xdr:spPr>
        <a:xfrm>
          <a:off x="6921500" y="61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81335</xdr:rowOff>
    </xdr:from>
    <xdr:ext cx="534377" cy="259045"/>
    <xdr:sp macro="" textlink="">
      <xdr:nvSpPr>
        <xdr:cNvPr id="314" name="テキスト ボックス 313"/>
        <xdr:cNvSpPr txBox="1"/>
      </xdr:nvSpPr>
      <xdr:spPr>
        <a:xfrm>
          <a:off x="6705111" y="6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163665</xdr:rowOff>
    </xdr:from>
    <xdr:to>
      <xdr:col>55</xdr:col>
      <xdr:colOff>0</xdr:colOff>
      <xdr:row>56</xdr:row>
      <xdr:rowOff>168801</xdr:rowOff>
    </xdr:to>
    <xdr:cxnSp macro="">
      <xdr:nvCxnSpPr>
        <xdr:cNvPr id="343" name="直線コネクタ 342"/>
        <xdr:cNvCxnSpPr/>
      </xdr:nvCxnSpPr>
      <xdr:spPr>
        <a:xfrm>
          <a:off x="9639300" y="9764865"/>
          <a:ext cx="8382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163665</xdr:rowOff>
    </xdr:from>
    <xdr:to>
      <xdr:col>50</xdr:col>
      <xdr:colOff>114300</xdr:colOff>
      <xdr:row>57</xdr:row>
      <xdr:rowOff>3245</xdr:rowOff>
    </xdr:to>
    <xdr:cxnSp macro="">
      <xdr:nvCxnSpPr>
        <xdr:cNvPr id="346" name="直線コネクタ 345"/>
        <xdr:cNvCxnSpPr/>
      </xdr:nvCxnSpPr>
      <xdr:spPr>
        <a:xfrm flipV="1">
          <a:off x="8750300" y="9764865"/>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34327</xdr:rowOff>
    </xdr:from>
    <xdr:to>
      <xdr:col>45</xdr:col>
      <xdr:colOff>177800</xdr:colOff>
      <xdr:row>57</xdr:row>
      <xdr:rowOff>3245</xdr:rowOff>
    </xdr:to>
    <xdr:cxnSp macro="">
      <xdr:nvCxnSpPr>
        <xdr:cNvPr id="349" name="直線コネクタ 348"/>
        <xdr:cNvCxnSpPr/>
      </xdr:nvCxnSpPr>
      <xdr:spPr>
        <a:xfrm>
          <a:off x="7861300" y="9635527"/>
          <a:ext cx="889000" cy="1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151435</xdr:rowOff>
    </xdr:from>
    <xdr:to>
      <xdr:col>41</xdr:col>
      <xdr:colOff>50800</xdr:colOff>
      <xdr:row>56</xdr:row>
      <xdr:rowOff>34327</xdr:rowOff>
    </xdr:to>
    <xdr:cxnSp macro="">
      <xdr:nvCxnSpPr>
        <xdr:cNvPr id="352" name="直線コネクタ 351"/>
        <xdr:cNvCxnSpPr/>
      </xdr:nvCxnSpPr>
      <xdr:spPr>
        <a:xfrm>
          <a:off x="6972300" y="9581185"/>
          <a:ext cx="8890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118001</xdr:rowOff>
    </xdr:from>
    <xdr:to>
      <xdr:col>55</xdr:col>
      <xdr:colOff>50800</xdr:colOff>
      <xdr:row>57</xdr:row>
      <xdr:rowOff>48151</xdr:rowOff>
    </xdr:to>
    <xdr:sp macro="" textlink="">
      <xdr:nvSpPr>
        <xdr:cNvPr id="362" name="楕円 361"/>
        <xdr:cNvSpPr/>
      </xdr:nvSpPr>
      <xdr:spPr>
        <a:xfrm>
          <a:off x="10426700" y="97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96428</xdr:rowOff>
    </xdr:from>
    <xdr:ext cx="599010" cy="259045"/>
    <xdr:sp macro="" textlink="">
      <xdr:nvSpPr>
        <xdr:cNvPr id="363" name="普通建設事業費該当値テキスト"/>
        <xdr:cNvSpPr txBox="1"/>
      </xdr:nvSpPr>
      <xdr:spPr>
        <a:xfrm>
          <a:off x="10528300" y="96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112865</xdr:rowOff>
    </xdr:from>
    <xdr:to>
      <xdr:col>50</xdr:col>
      <xdr:colOff>165100</xdr:colOff>
      <xdr:row>57</xdr:row>
      <xdr:rowOff>43015</xdr:rowOff>
    </xdr:to>
    <xdr:sp macro="" textlink="">
      <xdr:nvSpPr>
        <xdr:cNvPr id="364" name="楕円 363"/>
        <xdr:cNvSpPr/>
      </xdr:nvSpPr>
      <xdr:spPr>
        <a:xfrm>
          <a:off x="9588500" y="97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34142</xdr:rowOff>
    </xdr:from>
    <xdr:ext cx="599010" cy="259045"/>
    <xdr:sp macro="" textlink="">
      <xdr:nvSpPr>
        <xdr:cNvPr id="365" name="テキスト ボックス 364"/>
        <xdr:cNvSpPr txBox="1"/>
      </xdr:nvSpPr>
      <xdr:spPr>
        <a:xfrm>
          <a:off x="9339795" y="980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123895</xdr:rowOff>
    </xdr:from>
    <xdr:to>
      <xdr:col>46</xdr:col>
      <xdr:colOff>38100</xdr:colOff>
      <xdr:row>57</xdr:row>
      <xdr:rowOff>54045</xdr:rowOff>
    </xdr:to>
    <xdr:sp macro="" textlink="">
      <xdr:nvSpPr>
        <xdr:cNvPr id="366" name="楕円 365"/>
        <xdr:cNvSpPr/>
      </xdr:nvSpPr>
      <xdr:spPr>
        <a:xfrm>
          <a:off x="8699500" y="97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45172</xdr:rowOff>
    </xdr:from>
    <xdr:ext cx="599010" cy="259045"/>
    <xdr:sp macro="" textlink="">
      <xdr:nvSpPr>
        <xdr:cNvPr id="367" name="テキスト ボックス 366"/>
        <xdr:cNvSpPr txBox="1"/>
      </xdr:nvSpPr>
      <xdr:spPr>
        <a:xfrm>
          <a:off x="8450795" y="981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154977</xdr:rowOff>
    </xdr:from>
    <xdr:to>
      <xdr:col>41</xdr:col>
      <xdr:colOff>101600</xdr:colOff>
      <xdr:row>56</xdr:row>
      <xdr:rowOff>85127</xdr:rowOff>
    </xdr:to>
    <xdr:sp macro="" textlink="">
      <xdr:nvSpPr>
        <xdr:cNvPr id="368" name="楕円 367"/>
        <xdr:cNvSpPr/>
      </xdr:nvSpPr>
      <xdr:spPr>
        <a:xfrm>
          <a:off x="7810500" y="95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76254</xdr:rowOff>
    </xdr:from>
    <xdr:ext cx="599010" cy="259045"/>
    <xdr:sp macro="" textlink="">
      <xdr:nvSpPr>
        <xdr:cNvPr id="369" name="テキスト ボックス 368"/>
        <xdr:cNvSpPr txBox="1"/>
      </xdr:nvSpPr>
      <xdr:spPr>
        <a:xfrm>
          <a:off x="7561795" y="967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楕円 369"/>
        <xdr:cNvSpPr/>
      </xdr:nvSpPr>
      <xdr:spPr>
        <a:xfrm>
          <a:off x="6921500" y="9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21912</xdr:rowOff>
    </xdr:from>
    <xdr:ext cx="599010" cy="259045"/>
    <xdr:sp macro="" textlink="">
      <xdr:nvSpPr>
        <xdr:cNvPr id="371" name="テキスト ボックス 370"/>
        <xdr:cNvSpPr txBox="1"/>
      </xdr:nvSpPr>
      <xdr:spPr>
        <a:xfrm>
          <a:off x="6672795" y="962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144117</xdr:rowOff>
    </xdr:from>
    <xdr:to>
      <xdr:col>55</xdr:col>
      <xdr:colOff>0</xdr:colOff>
      <xdr:row>78</xdr:row>
      <xdr:rowOff>32111</xdr:rowOff>
    </xdr:to>
    <xdr:cxnSp macro="">
      <xdr:nvCxnSpPr>
        <xdr:cNvPr id="398" name="直線コネクタ 397"/>
        <xdr:cNvCxnSpPr/>
      </xdr:nvCxnSpPr>
      <xdr:spPr>
        <a:xfrm flipV="1">
          <a:off x="9639300" y="13345767"/>
          <a:ext cx="838200" cy="5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32111</xdr:rowOff>
    </xdr:from>
    <xdr:to>
      <xdr:col>50</xdr:col>
      <xdr:colOff>114300</xdr:colOff>
      <xdr:row>78</xdr:row>
      <xdr:rowOff>35824</xdr:rowOff>
    </xdr:to>
    <xdr:cxnSp macro="">
      <xdr:nvCxnSpPr>
        <xdr:cNvPr id="401" name="直線コネクタ 400"/>
        <xdr:cNvCxnSpPr/>
      </xdr:nvCxnSpPr>
      <xdr:spPr>
        <a:xfrm flipV="1">
          <a:off x="8750300" y="13405211"/>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10486</xdr:rowOff>
    </xdr:from>
    <xdr:to>
      <xdr:col>45</xdr:col>
      <xdr:colOff>177800</xdr:colOff>
      <xdr:row>78</xdr:row>
      <xdr:rowOff>35824</xdr:rowOff>
    </xdr:to>
    <xdr:cxnSp macro="">
      <xdr:nvCxnSpPr>
        <xdr:cNvPr id="404" name="直線コネクタ 403"/>
        <xdr:cNvCxnSpPr/>
      </xdr:nvCxnSpPr>
      <xdr:spPr>
        <a:xfrm>
          <a:off x="7861300" y="13040686"/>
          <a:ext cx="889000" cy="3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108139</xdr:rowOff>
    </xdr:from>
    <xdr:to>
      <xdr:col>41</xdr:col>
      <xdr:colOff>50800</xdr:colOff>
      <xdr:row>76</xdr:row>
      <xdr:rowOff>10486</xdr:rowOff>
    </xdr:to>
    <xdr:cxnSp macro="">
      <xdr:nvCxnSpPr>
        <xdr:cNvPr id="407" name="直線コネクタ 406"/>
        <xdr:cNvCxnSpPr/>
      </xdr:nvCxnSpPr>
      <xdr:spPr>
        <a:xfrm>
          <a:off x="6972300" y="12966889"/>
          <a:ext cx="889000" cy="7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93317</xdr:rowOff>
    </xdr:from>
    <xdr:to>
      <xdr:col>55</xdr:col>
      <xdr:colOff>50800</xdr:colOff>
      <xdr:row>78</xdr:row>
      <xdr:rowOff>23467</xdr:rowOff>
    </xdr:to>
    <xdr:sp macro="" textlink="">
      <xdr:nvSpPr>
        <xdr:cNvPr id="417" name="楕円 416"/>
        <xdr:cNvSpPr/>
      </xdr:nvSpPr>
      <xdr:spPr>
        <a:xfrm>
          <a:off x="10426700" y="132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71744</xdr:rowOff>
    </xdr:from>
    <xdr:ext cx="534377" cy="259045"/>
    <xdr:sp macro="" textlink="">
      <xdr:nvSpPr>
        <xdr:cNvPr id="418" name="普通建設事業費 （ うち新規整備　）該当値テキスト"/>
        <xdr:cNvSpPr txBox="1"/>
      </xdr:nvSpPr>
      <xdr:spPr>
        <a:xfrm>
          <a:off x="10528300" y="132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152761</xdr:rowOff>
    </xdr:from>
    <xdr:to>
      <xdr:col>50</xdr:col>
      <xdr:colOff>165100</xdr:colOff>
      <xdr:row>78</xdr:row>
      <xdr:rowOff>82911</xdr:rowOff>
    </xdr:to>
    <xdr:sp macro="" textlink="">
      <xdr:nvSpPr>
        <xdr:cNvPr id="419" name="楕円 418"/>
        <xdr:cNvSpPr/>
      </xdr:nvSpPr>
      <xdr:spPr>
        <a:xfrm>
          <a:off x="9588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74038</xdr:rowOff>
    </xdr:from>
    <xdr:ext cx="534377" cy="259045"/>
    <xdr:sp macro="" textlink="">
      <xdr:nvSpPr>
        <xdr:cNvPr id="420" name="テキスト ボックス 419"/>
        <xdr:cNvSpPr txBox="1"/>
      </xdr:nvSpPr>
      <xdr:spPr>
        <a:xfrm>
          <a:off x="9372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156474</xdr:rowOff>
    </xdr:from>
    <xdr:to>
      <xdr:col>46</xdr:col>
      <xdr:colOff>38100</xdr:colOff>
      <xdr:row>78</xdr:row>
      <xdr:rowOff>86624</xdr:rowOff>
    </xdr:to>
    <xdr:sp macro="" textlink="">
      <xdr:nvSpPr>
        <xdr:cNvPr id="421" name="楕円 420"/>
        <xdr:cNvSpPr/>
      </xdr:nvSpPr>
      <xdr:spPr>
        <a:xfrm>
          <a:off x="8699500" y="13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77751</xdr:rowOff>
    </xdr:from>
    <xdr:ext cx="534377" cy="259045"/>
    <xdr:sp macro="" textlink="">
      <xdr:nvSpPr>
        <xdr:cNvPr id="422" name="テキスト ボックス 421"/>
        <xdr:cNvSpPr txBox="1"/>
      </xdr:nvSpPr>
      <xdr:spPr>
        <a:xfrm>
          <a:off x="8483111" y="134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131136</xdr:rowOff>
    </xdr:from>
    <xdr:to>
      <xdr:col>41</xdr:col>
      <xdr:colOff>101600</xdr:colOff>
      <xdr:row>76</xdr:row>
      <xdr:rowOff>61286</xdr:rowOff>
    </xdr:to>
    <xdr:sp macro="" textlink="">
      <xdr:nvSpPr>
        <xdr:cNvPr id="423" name="楕円 422"/>
        <xdr:cNvSpPr/>
      </xdr:nvSpPr>
      <xdr:spPr>
        <a:xfrm>
          <a:off x="7810500" y="129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77813</xdr:rowOff>
    </xdr:from>
    <xdr:ext cx="599010" cy="259045"/>
    <xdr:sp macro="" textlink="">
      <xdr:nvSpPr>
        <xdr:cNvPr id="424" name="テキスト ボックス 423"/>
        <xdr:cNvSpPr txBox="1"/>
      </xdr:nvSpPr>
      <xdr:spPr>
        <a:xfrm>
          <a:off x="7561795" y="127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57339</xdr:rowOff>
    </xdr:from>
    <xdr:to>
      <xdr:col>36</xdr:col>
      <xdr:colOff>165100</xdr:colOff>
      <xdr:row>75</xdr:row>
      <xdr:rowOff>158939</xdr:rowOff>
    </xdr:to>
    <xdr:sp macro="" textlink="">
      <xdr:nvSpPr>
        <xdr:cNvPr id="425" name="楕円 424"/>
        <xdr:cNvSpPr/>
      </xdr:nvSpPr>
      <xdr:spPr>
        <a:xfrm>
          <a:off x="6921500" y="129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4016</xdr:rowOff>
    </xdr:from>
    <xdr:ext cx="599010" cy="259045"/>
    <xdr:sp macro="" textlink="">
      <xdr:nvSpPr>
        <xdr:cNvPr id="426" name="テキスト ボックス 425"/>
        <xdr:cNvSpPr txBox="1"/>
      </xdr:nvSpPr>
      <xdr:spPr>
        <a:xfrm>
          <a:off x="6672795" y="1269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102450</xdr:rowOff>
    </xdr:from>
    <xdr:to>
      <xdr:col>55</xdr:col>
      <xdr:colOff>0</xdr:colOff>
      <xdr:row>98</xdr:row>
      <xdr:rowOff>1431</xdr:rowOff>
    </xdr:to>
    <xdr:cxnSp macro="">
      <xdr:nvCxnSpPr>
        <xdr:cNvPr id="455" name="直線コネクタ 454"/>
        <xdr:cNvCxnSpPr/>
      </xdr:nvCxnSpPr>
      <xdr:spPr>
        <a:xfrm>
          <a:off x="9639300" y="16733100"/>
          <a:ext cx="8382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102450</xdr:rowOff>
    </xdr:from>
    <xdr:to>
      <xdr:col>50</xdr:col>
      <xdr:colOff>114300</xdr:colOff>
      <xdr:row>97</xdr:row>
      <xdr:rowOff>128144</xdr:rowOff>
    </xdr:to>
    <xdr:cxnSp macro="">
      <xdr:nvCxnSpPr>
        <xdr:cNvPr id="458" name="直線コネクタ 457"/>
        <xdr:cNvCxnSpPr/>
      </xdr:nvCxnSpPr>
      <xdr:spPr>
        <a:xfrm flipV="1">
          <a:off x="8750300" y="16733100"/>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128144</xdr:rowOff>
    </xdr:from>
    <xdr:to>
      <xdr:col>45</xdr:col>
      <xdr:colOff>177800</xdr:colOff>
      <xdr:row>98</xdr:row>
      <xdr:rowOff>105924</xdr:rowOff>
    </xdr:to>
    <xdr:cxnSp macro="">
      <xdr:nvCxnSpPr>
        <xdr:cNvPr id="461" name="直線コネクタ 460"/>
        <xdr:cNvCxnSpPr/>
      </xdr:nvCxnSpPr>
      <xdr:spPr>
        <a:xfrm flipV="1">
          <a:off x="7861300" y="16758794"/>
          <a:ext cx="889000" cy="1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105924</xdr:rowOff>
    </xdr:from>
    <xdr:to>
      <xdr:col>41</xdr:col>
      <xdr:colOff>50800</xdr:colOff>
      <xdr:row>98</xdr:row>
      <xdr:rowOff>117309</xdr:rowOff>
    </xdr:to>
    <xdr:cxnSp macro="">
      <xdr:nvCxnSpPr>
        <xdr:cNvPr id="464" name="直線コネクタ 463"/>
        <xdr:cNvCxnSpPr/>
      </xdr:nvCxnSpPr>
      <xdr:spPr>
        <a:xfrm flipV="1">
          <a:off x="6972300" y="16908024"/>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122081</xdr:rowOff>
    </xdr:from>
    <xdr:to>
      <xdr:col>55</xdr:col>
      <xdr:colOff>50800</xdr:colOff>
      <xdr:row>98</xdr:row>
      <xdr:rowOff>52231</xdr:rowOff>
    </xdr:to>
    <xdr:sp macro="" textlink="">
      <xdr:nvSpPr>
        <xdr:cNvPr id="474" name="楕円 473"/>
        <xdr:cNvSpPr/>
      </xdr:nvSpPr>
      <xdr:spPr>
        <a:xfrm>
          <a:off x="10426700" y="167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100508</xdr:rowOff>
    </xdr:from>
    <xdr:ext cx="534377" cy="259045"/>
    <xdr:sp macro="" textlink="">
      <xdr:nvSpPr>
        <xdr:cNvPr id="475" name="普通建設事業費 （ うち更新整備　）該当値テキスト"/>
        <xdr:cNvSpPr txBox="1"/>
      </xdr:nvSpPr>
      <xdr:spPr>
        <a:xfrm>
          <a:off x="10528300" y="167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51650</xdr:rowOff>
    </xdr:from>
    <xdr:to>
      <xdr:col>50</xdr:col>
      <xdr:colOff>165100</xdr:colOff>
      <xdr:row>97</xdr:row>
      <xdr:rowOff>153250</xdr:rowOff>
    </xdr:to>
    <xdr:sp macro="" textlink="">
      <xdr:nvSpPr>
        <xdr:cNvPr id="476" name="楕円 475"/>
        <xdr:cNvSpPr/>
      </xdr:nvSpPr>
      <xdr:spPr>
        <a:xfrm>
          <a:off x="9588500" y="166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144377</xdr:rowOff>
    </xdr:from>
    <xdr:ext cx="534377" cy="259045"/>
    <xdr:sp macro="" textlink="">
      <xdr:nvSpPr>
        <xdr:cNvPr id="477" name="テキスト ボックス 476"/>
        <xdr:cNvSpPr txBox="1"/>
      </xdr:nvSpPr>
      <xdr:spPr>
        <a:xfrm>
          <a:off x="9372111" y="1677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77344</xdr:rowOff>
    </xdr:from>
    <xdr:to>
      <xdr:col>46</xdr:col>
      <xdr:colOff>38100</xdr:colOff>
      <xdr:row>98</xdr:row>
      <xdr:rowOff>7494</xdr:rowOff>
    </xdr:to>
    <xdr:sp macro="" textlink="">
      <xdr:nvSpPr>
        <xdr:cNvPr id="478" name="楕円 477"/>
        <xdr:cNvSpPr/>
      </xdr:nvSpPr>
      <xdr:spPr>
        <a:xfrm>
          <a:off x="8699500" y="167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170071</xdr:rowOff>
    </xdr:from>
    <xdr:ext cx="534377" cy="259045"/>
    <xdr:sp macro="" textlink="">
      <xdr:nvSpPr>
        <xdr:cNvPr id="479" name="テキスト ボックス 478"/>
        <xdr:cNvSpPr txBox="1"/>
      </xdr:nvSpPr>
      <xdr:spPr>
        <a:xfrm>
          <a:off x="8483111" y="168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55124</xdr:rowOff>
    </xdr:from>
    <xdr:to>
      <xdr:col>41</xdr:col>
      <xdr:colOff>101600</xdr:colOff>
      <xdr:row>98</xdr:row>
      <xdr:rowOff>156724</xdr:rowOff>
    </xdr:to>
    <xdr:sp macro="" textlink="">
      <xdr:nvSpPr>
        <xdr:cNvPr id="480" name="楕円 479"/>
        <xdr:cNvSpPr/>
      </xdr:nvSpPr>
      <xdr:spPr>
        <a:xfrm>
          <a:off x="7810500" y="16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147851</xdr:rowOff>
    </xdr:from>
    <xdr:ext cx="534377" cy="259045"/>
    <xdr:sp macro="" textlink="">
      <xdr:nvSpPr>
        <xdr:cNvPr id="481" name="テキスト ボックス 480"/>
        <xdr:cNvSpPr txBox="1"/>
      </xdr:nvSpPr>
      <xdr:spPr>
        <a:xfrm>
          <a:off x="7594111" y="169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66509</xdr:rowOff>
    </xdr:from>
    <xdr:to>
      <xdr:col>36</xdr:col>
      <xdr:colOff>165100</xdr:colOff>
      <xdr:row>98</xdr:row>
      <xdr:rowOff>168109</xdr:rowOff>
    </xdr:to>
    <xdr:sp macro="" textlink="">
      <xdr:nvSpPr>
        <xdr:cNvPr id="482" name="楕円 481"/>
        <xdr:cNvSpPr/>
      </xdr:nvSpPr>
      <xdr:spPr>
        <a:xfrm>
          <a:off x="6921500" y="168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159236</xdr:rowOff>
    </xdr:from>
    <xdr:ext cx="534377" cy="259045"/>
    <xdr:sp macro="" textlink="">
      <xdr:nvSpPr>
        <xdr:cNvPr id="483" name="テキスト ボックス 482"/>
        <xdr:cNvSpPr txBox="1"/>
      </xdr:nvSpPr>
      <xdr:spPr>
        <a:xfrm>
          <a:off x="6705111" y="169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135316</xdr:rowOff>
    </xdr:from>
    <xdr:to>
      <xdr:col>85</xdr:col>
      <xdr:colOff>127000</xdr:colOff>
      <xdr:row>38</xdr:row>
      <xdr:rowOff>135365</xdr:rowOff>
    </xdr:to>
    <xdr:cxnSp macro="">
      <xdr:nvCxnSpPr>
        <xdr:cNvPr id="510" name="直線コネクタ 509"/>
        <xdr:cNvCxnSpPr/>
      </xdr:nvCxnSpPr>
      <xdr:spPr>
        <a:xfrm>
          <a:off x="15481300" y="6650416"/>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135316</xdr:rowOff>
    </xdr:from>
    <xdr:to>
      <xdr:col>81</xdr:col>
      <xdr:colOff>50800</xdr:colOff>
      <xdr:row>38</xdr:row>
      <xdr:rowOff>135478</xdr:rowOff>
    </xdr:to>
    <xdr:cxnSp macro="">
      <xdr:nvCxnSpPr>
        <xdr:cNvPr id="513" name="直線コネクタ 512"/>
        <xdr:cNvCxnSpPr/>
      </xdr:nvCxnSpPr>
      <xdr:spPr>
        <a:xfrm flipV="1">
          <a:off x="14592300" y="665041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123437</xdr:rowOff>
    </xdr:from>
    <xdr:to>
      <xdr:col>76</xdr:col>
      <xdr:colOff>114300</xdr:colOff>
      <xdr:row>38</xdr:row>
      <xdr:rowOff>135478</xdr:rowOff>
    </xdr:to>
    <xdr:cxnSp macro="">
      <xdr:nvCxnSpPr>
        <xdr:cNvPr id="516" name="直線コネクタ 515"/>
        <xdr:cNvCxnSpPr/>
      </xdr:nvCxnSpPr>
      <xdr:spPr>
        <a:xfrm>
          <a:off x="13703300" y="6638537"/>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88754</xdr:rowOff>
    </xdr:from>
    <xdr:to>
      <xdr:col>71</xdr:col>
      <xdr:colOff>177800</xdr:colOff>
      <xdr:row>38</xdr:row>
      <xdr:rowOff>123437</xdr:rowOff>
    </xdr:to>
    <xdr:cxnSp macro="">
      <xdr:nvCxnSpPr>
        <xdr:cNvPr id="519" name="直線コネクタ 518"/>
        <xdr:cNvCxnSpPr/>
      </xdr:nvCxnSpPr>
      <xdr:spPr>
        <a:xfrm>
          <a:off x="12814300" y="6603854"/>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84565</xdr:rowOff>
    </xdr:from>
    <xdr:to>
      <xdr:col>85</xdr:col>
      <xdr:colOff>177800</xdr:colOff>
      <xdr:row>39</xdr:row>
      <xdr:rowOff>14715</xdr:rowOff>
    </xdr:to>
    <xdr:sp macro="" textlink="">
      <xdr:nvSpPr>
        <xdr:cNvPr id="529" name="楕円 528"/>
        <xdr:cNvSpPr/>
      </xdr:nvSpPr>
      <xdr:spPr>
        <a:xfrm>
          <a:off x="16268700" y="65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30983</xdr:rowOff>
    </xdr:from>
    <xdr:ext cx="469744" cy="259045"/>
    <xdr:sp macro="" textlink="">
      <xdr:nvSpPr>
        <xdr:cNvPr id="530" name="災害復旧事業費該当値テキスト"/>
        <xdr:cNvSpPr txBox="1"/>
      </xdr:nvSpPr>
      <xdr:spPr>
        <a:xfrm>
          <a:off x="16370300" y="6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84516</xdr:rowOff>
    </xdr:from>
    <xdr:to>
      <xdr:col>81</xdr:col>
      <xdr:colOff>101600</xdr:colOff>
      <xdr:row>39</xdr:row>
      <xdr:rowOff>14666</xdr:rowOff>
    </xdr:to>
    <xdr:sp macro="" textlink="">
      <xdr:nvSpPr>
        <xdr:cNvPr id="531" name="楕円 530"/>
        <xdr:cNvSpPr/>
      </xdr:nvSpPr>
      <xdr:spPr>
        <a:xfrm>
          <a:off x="15430500" y="65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5793</xdr:rowOff>
    </xdr:from>
    <xdr:ext cx="469744" cy="259045"/>
    <xdr:sp macro="" textlink="">
      <xdr:nvSpPr>
        <xdr:cNvPr id="532" name="テキスト ボックス 531"/>
        <xdr:cNvSpPr txBox="1"/>
      </xdr:nvSpPr>
      <xdr:spPr>
        <a:xfrm>
          <a:off x="15246428" y="66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84678</xdr:rowOff>
    </xdr:from>
    <xdr:to>
      <xdr:col>76</xdr:col>
      <xdr:colOff>165100</xdr:colOff>
      <xdr:row>39</xdr:row>
      <xdr:rowOff>14828</xdr:rowOff>
    </xdr:to>
    <xdr:sp macro="" textlink="">
      <xdr:nvSpPr>
        <xdr:cNvPr id="533" name="楕円 532"/>
        <xdr:cNvSpPr/>
      </xdr:nvSpPr>
      <xdr:spPr>
        <a:xfrm>
          <a:off x="14541500" y="65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5955</xdr:rowOff>
    </xdr:from>
    <xdr:ext cx="469744" cy="259045"/>
    <xdr:sp macro="" textlink="">
      <xdr:nvSpPr>
        <xdr:cNvPr id="534" name="テキスト ボックス 533"/>
        <xdr:cNvSpPr txBox="1"/>
      </xdr:nvSpPr>
      <xdr:spPr>
        <a:xfrm>
          <a:off x="14357428" y="669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72637</xdr:rowOff>
    </xdr:from>
    <xdr:to>
      <xdr:col>72</xdr:col>
      <xdr:colOff>38100</xdr:colOff>
      <xdr:row>39</xdr:row>
      <xdr:rowOff>2787</xdr:rowOff>
    </xdr:to>
    <xdr:sp macro="" textlink="">
      <xdr:nvSpPr>
        <xdr:cNvPr id="535" name="楕円 534"/>
        <xdr:cNvSpPr/>
      </xdr:nvSpPr>
      <xdr:spPr>
        <a:xfrm>
          <a:off x="13652500" y="65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165364</xdr:rowOff>
    </xdr:from>
    <xdr:ext cx="469744" cy="259045"/>
    <xdr:sp macro="" textlink="">
      <xdr:nvSpPr>
        <xdr:cNvPr id="536" name="テキスト ボックス 535"/>
        <xdr:cNvSpPr txBox="1"/>
      </xdr:nvSpPr>
      <xdr:spPr>
        <a:xfrm>
          <a:off x="13468428" y="668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37954</xdr:rowOff>
    </xdr:from>
    <xdr:to>
      <xdr:col>67</xdr:col>
      <xdr:colOff>101600</xdr:colOff>
      <xdr:row>38</xdr:row>
      <xdr:rowOff>139554</xdr:rowOff>
    </xdr:to>
    <xdr:sp macro="" textlink="">
      <xdr:nvSpPr>
        <xdr:cNvPr id="537" name="楕円 536"/>
        <xdr:cNvSpPr/>
      </xdr:nvSpPr>
      <xdr:spPr>
        <a:xfrm>
          <a:off x="12763500" y="65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156081</xdr:rowOff>
    </xdr:from>
    <xdr:ext cx="534377" cy="259045"/>
    <xdr:sp macro="" textlink="">
      <xdr:nvSpPr>
        <xdr:cNvPr id="538" name="テキスト ボックス 537"/>
        <xdr:cNvSpPr txBox="1"/>
      </xdr:nvSpPr>
      <xdr:spPr>
        <a:xfrm>
          <a:off x="12547111" y="63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16745</xdr:rowOff>
    </xdr:from>
    <xdr:to>
      <xdr:col>85</xdr:col>
      <xdr:colOff>127000</xdr:colOff>
      <xdr:row>76</xdr:row>
      <xdr:rowOff>47501</xdr:rowOff>
    </xdr:to>
    <xdr:cxnSp macro="">
      <xdr:nvCxnSpPr>
        <xdr:cNvPr id="620" name="直線コネクタ 619"/>
        <xdr:cNvCxnSpPr/>
      </xdr:nvCxnSpPr>
      <xdr:spPr>
        <a:xfrm flipV="1">
          <a:off x="15481300" y="13046945"/>
          <a:ext cx="8382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47501</xdr:rowOff>
    </xdr:from>
    <xdr:to>
      <xdr:col>81</xdr:col>
      <xdr:colOff>50800</xdr:colOff>
      <xdr:row>76</xdr:row>
      <xdr:rowOff>89294</xdr:rowOff>
    </xdr:to>
    <xdr:cxnSp macro="">
      <xdr:nvCxnSpPr>
        <xdr:cNvPr id="623" name="直線コネクタ 622"/>
        <xdr:cNvCxnSpPr/>
      </xdr:nvCxnSpPr>
      <xdr:spPr>
        <a:xfrm flipV="1">
          <a:off x="14592300" y="13077701"/>
          <a:ext cx="8890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89294</xdr:rowOff>
    </xdr:from>
    <xdr:to>
      <xdr:col>76</xdr:col>
      <xdr:colOff>114300</xdr:colOff>
      <xdr:row>76</xdr:row>
      <xdr:rowOff>116694</xdr:rowOff>
    </xdr:to>
    <xdr:cxnSp macro="">
      <xdr:nvCxnSpPr>
        <xdr:cNvPr id="626" name="直線コネクタ 625"/>
        <xdr:cNvCxnSpPr/>
      </xdr:nvCxnSpPr>
      <xdr:spPr>
        <a:xfrm flipV="1">
          <a:off x="13703300" y="1311949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116694</xdr:rowOff>
    </xdr:from>
    <xdr:to>
      <xdr:col>71</xdr:col>
      <xdr:colOff>177800</xdr:colOff>
      <xdr:row>76</xdr:row>
      <xdr:rowOff>143467</xdr:rowOff>
    </xdr:to>
    <xdr:cxnSp macro="">
      <xdr:nvCxnSpPr>
        <xdr:cNvPr id="629" name="直線コネクタ 628"/>
        <xdr:cNvCxnSpPr/>
      </xdr:nvCxnSpPr>
      <xdr:spPr>
        <a:xfrm flipV="1">
          <a:off x="12814300" y="13146894"/>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137395</xdr:rowOff>
    </xdr:from>
    <xdr:to>
      <xdr:col>85</xdr:col>
      <xdr:colOff>177800</xdr:colOff>
      <xdr:row>76</xdr:row>
      <xdr:rowOff>67546</xdr:rowOff>
    </xdr:to>
    <xdr:sp macro="" textlink="">
      <xdr:nvSpPr>
        <xdr:cNvPr id="639" name="楕円 638"/>
        <xdr:cNvSpPr/>
      </xdr:nvSpPr>
      <xdr:spPr>
        <a:xfrm>
          <a:off x="16268700" y="12996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115822</xdr:rowOff>
    </xdr:from>
    <xdr:ext cx="599010" cy="259045"/>
    <xdr:sp macro="" textlink="">
      <xdr:nvSpPr>
        <xdr:cNvPr id="640" name="公債費該当値テキスト"/>
        <xdr:cNvSpPr txBox="1"/>
      </xdr:nvSpPr>
      <xdr:spPr>
        <a:xfrm>
          <a:off x="16370300" y="1297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168151</xdr:rowOff>
    </xdr:from>
    <xdr:to>
      <xdr:col>81</xdr:col>
      <xdr:colOff>101600</xdr:colOff>
      <xdr:row>76</xdr:row>
      <xdr:rowOff>98301</xdr:rowOff>
    </xdr:to>
    <xdr:sp macro="" textlink="">
      <xdr:nvSpPr>
        <xdr:cNvPr id="641" name="楕円 640"/>
        <xdr:cNvSpPr/>
      </xdr:nvSpPr>
      <xdr:spPr>
        <a:xfrm>
          <a:off x="15430500" y="130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89428</xdr:rowOff>
    </xdr:from>
    <xdr:ext cx="534377" cy="259045"/>
    <xdr:sp macro="" textlink="">
      <xdr:nvSpPr>
        <xdr:cNvPr id="642" name="テキスト ボックス 641"/>
        <xdr:cNvSpPr txBox="1"/>
      </xdr:nvSpPr>
      <xdr:spPr>
        <a:xfrm>
          <a:off x="15214111" y="131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38494</xdr:rowOff>
    </xdr:from>
    <xdr:to>
      <xdr:col>76</xdr:col>
      <xdr:colOff>165100</xdr:colOff>
      <xdr:row>76</xdr:row>
      <xdr:rowOff>140094</xdr:rowOff>
    </xdr:to>
    <xdr:sp macro="" textlink="">
      <xdr:nvSpPr>
        <xdr:cNvPr id="643" name="楕円 642"/>
        <xdr:cNvSpPr/>
      </xdr:nvSpPr>
      <xdr:spPr>
        <a:xfrm>
          <a:off x="14541500" y="13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131221</xdr:rowOff>
    </xdr:from>
    <xdr:ext cx="534377" cy="259045"/>
    <xdr:sp macro="" textlink="">
      <xdr:nvSpPr>
        <xdr:cNvPr id="644" name="テキスト ボックス 643"/>
        <xdr:cNvSpPr txBox="1"/>
      </xdr:nvSpPr>
      <xdr:spPr>
        <a:xfrm>
          <a:off x="14325111" y="131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65894</xdr:rowOff>
    </xdr:from>
    <xdr:to>
      <xdr:col>72</xdr:col>
      <xdr:colOff>38100</xdr:colOff>
      <xdr:row>76</xdr:row>
      <xdr:rowOff>167494</xdr:rowOff>
    </xdr:to>
    <xdr:sp macro="" textlink="">
      <xdr:nvSpPr>
        <xdr:cNvPr id="645" name="楕円 644"/>
        <xdr:cNvSpPr/>
      </xdr:nvSpPr>
      <xdr:spPr>
        <a:xfrm>
          <a:off x="13652500" y="13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158621</xdr:rowOff>
    </xdr:from>
    <xdr:ext cx="534377" cy="259045"/>
    <xdr:sp macro="" textlink="">
      <xdr:nvSpPr>
        <xdr:cNvPr id="646" name="テキスト ボックス 645"/>
        <xdr:cNvSpPr txBox="1"/>
      </xdr:nvSpPr>
      <xdr:spPr>
        <a:xfrm>
          <a:off x="13436111" y="131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92667</xdr:rowOff>
    </xdr:from>
    <xdr:to>
      <xdr:col>67</xdr:col>
      <xdr:colOff>101600</xdr:colOff>
      <xdr:row>77</xdr:row>
      <xdr:rowOff>22817</xdr:rowOff>
    </xdr:to>
    <xdr:sp macro="" textlink="">
      <xdr:nvSpPr>
        <xdr:cNvPr id="647" name="楕円 646"/>
        <xdr:cNvSpPr/>
      </xdr:nvSpPr>
      <xdr:spPr>
        <a:xfrm>
          <a:off x="12763500" y="131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13944</xdr:rowOff>
    </xdr:from>
    <xdr:ext cx="534377" cy="259045"/>
    <xdr:sp macro="" textlink="">
      <xdr:nvSpPr>
        <xdr:cNvPr id="648" name="テキスト ボックス 647"/>
        <xdr:cNvSpPr txBox="1"/>
      </xdr:nvSpPr>
      <xdr:spPr>
        <a:xfrm>
          <a:off x="12547111" y="132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37790</xdr:rowOff>
    </xdr:from>
    <xdr:to>
      <xdr:col>85</xdr:col>
      <xdr:colOff>127000</xdr:colOff>
      <xdr:row>98</xdr:row>
      <xdr:rowOff>4040</xdr:rowOff>
    </xdr:to>
    <xdr:cxnSp macro="">
      <xdr:nvCxnSpPr>
        <xdr:cNvPr id="675" name="直線コネクタ 674"/>
        <xdr:cNvCxnSpPr/>
      </xdr:nvCxnSpPr>
      <xdr:spPr>
        <a:xfrm>
          <a:off x="15481300" y="16668440"/>
          <a:ext cx="838200" cy="1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37790</xdr:rowOff>
    </xdr:from>
    <xdr:to>
      <xdr:col>81</xdr:col>
      <xdr:colOff>50800</xdr:colOff>
      <xdr:row>97</xdr:row>
      <xdr:rowOff>96061</xdr:rowOff>
    </xdr:to>
    <xdr:cxnSp macro="">
      <xdr:nvCxnSpPr>
        <xdr:cNvPr id="678" name="直線コネクタ 677"/>
        <xdr:cNvCxnSpPr/>
      </xdr:nvCxnSpPr>
      <xdr:spPr>
        <a:xfrm flipV="1">
          <a:off x="14592300" y="16668440"/>
          <a:ext cx="8890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87351</xdr:rowOff>
    </xdr:from>
    <xdr:to>
      <xdr:col>76</xdr:col>
      <xdr:colOff>114300</xdr:colOff>
      <xdr:row>97</xdr:row>
      <xdr:rowOff>96061</xdr:rowOff>
    </xdr:to>
    <xdr:cxnSp macro="">
      <xdr:nvCxnSpPr>
        <xdr:cNvPr id="681" name="直線コネクタ 680"/>
        <xdr:cNvCxnSpPr/>
      </xdr:nvCxnSpPr>
      <xdr:spPr>
        <a:xfrm>
          <a:off x="13703300" y="1671800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87351</xdr:rowOff>
    </xdr:from>
    <xdr:to>
      <xdr:col>71</xdr:col>
      <xdr:colOff>177800</xdr:colOff>
      <xdr:row>97</xdr:row>
      <xdr:rowOff>141698</xdr:rowOff>
    </xdr:to>
    <xdr:cxnSp macro="">
      <xdr:nvCxnSpPr>
        <xdr:cNvPr id="684" name="直線コネクタ 683"/>
        <xdr:cNvCxnSpPr/>
      </xdr:nvCxnSpPr>
      <xdr:spPr>
        <a:xfrm flipV="1">
          <a:off x="12814300" y="16718001"/>
          <a:ext cx="889000" cy="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124690</xdr:rowOff>
    </xdr:from>
    <xdr:to>
      <xdr:col>85</xdr:col>
      <xdr:colOff>177800</xdr:colOff>
      <xdr:row>98</xdr:row>
      <xdr:rowOff>54840</xdr:rowOff>
    </xdr:to>
    <xdr:sp macro="" textlink="">
      <xdr:nvSpPr>
        <xdr:cNvPr id="694" name="楕円 693"/>
        <xdr:cNvSpPr/>
      </xdr:nvSpPr>
      <xdr:spPr>
        <a:xfrm>
          <a:off x="16268700" y="167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103117</xdr:rowOff>
    </xdr:from>
    <xdr:ext cx="534377" cy="259045"/>
    <xdr:sp macro="" textlink="">
      <xdr:nvSpPr>
        <xdr:cNvPr id="695" name="積立金該当値テキスト"/>
        <xdr:cNvSpPr txBox="1"/>
      </xdr:nvSpPr>
      <xdr:spPr>
        <a:xfrm>
          <a:off x="16370300" y="16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158440</xdr:rowOff>
    </xdr:from>
    <xdr:to>
      <xdr:col>81</xdr:col>
      <xdr:colOff>101600</xdr:colOff>
      <xdr:row>97</xdr:row>
      <xdr:rowOff>88590</xdr:rowOff>
    </xdr:to>
    <xdr:sp macro="" textlink="">
      <xdr:nvSpPr>
        <xdr:cNvPr id="696" name="楕円 695"/>
        <xdr:cNvSpPr/>
      </xdr:nvSpPr>
      <xdr:spPr>
        <a:xfrm>
          <a:off x="15430500" y="166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105117</xdr:rowOff>
    </xdr:from>
    <xdr:ext cx="534377" cy="259045"/>
    <xdr:sp macro="" textlink="">
      <xdr:nvSpPr>
        <xdr:cNvPr id="697" name="テキスト ボックス 696"/>
        <xdr:cNvSpPr txBox="1"/>
      </xdr:nvSpPr>
      <xdr:spPr>
        <a:xfrm>
          <a:off x="15214111" y="163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45261</xdr:rowOff>
    </xdr:from>
    <xdr:to>
      <xdr:col>76</xdr:col>
      <xdr:colOff>165100</xdr:colOff>
      <xdr:row>97</xdr:row>
      <xdr:rowOff>146861</xdr:rowOff>
    </xdr:to>
    <xdr:sp macro="" textlink="">
      <xdr:nvSpPr>
        <xdr:cNvPr id="698" name="楕円 697"/>
        <xdr:cNvSpPr/>
      </xdr:nvSpPr>
      <xdr:spPr>
        <a:xfrm>
          <a:off x="14541500" y="166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137988</xdr:rowOff>
    </xdr:from>
    <xdr:ext cx="534377" cy="259045"/>
    <xdr:sp macro="" textlink="">
      <xdr:nvSpPr>
        <xdr:cNvPr id="699" name="テキスト ボックス 698"/>
        <xdr:cNvSpPr txBox="1"/>
      </xdr:nvSpPr>
      <xdr:spPr>
        <a:xfrm>
          <a:off x="14325111" y="167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36551</xdr:rowOff>
    </xdr:from>
    <xdr:to>
      <xdr:col>72</xdr:col>
      <xdr:colOff>38100</xdr:colOff>
      <xdr:row>97</xdr:row>
      <xdr:rowOff>138151</xdr:rowOff>
    </xdr:to>
    <xdr:sp macro="" textlink="">
      <xdr:nvSpPr>
        <xdr:cNvPr id="700" name="楕円 699"/>
        <xdr:cNvSpPr/>
      </xdr:nvSpPr>
      <xdr:spPr>
        <a:xfrm>
          <a:off x="13652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154678</xdr:rowOff>
    </xdr:from>
    <xdr:ext cx="534377" cy="259045"/>
    <xdr:sp macro="" textlink="">
      <xdr:nvSpPr>
        <xdr:cNvPr id="701" name="テキスト ボックス 700"/>
        <xdr:cNvSpPr txBox="1"/>
      </xdr:nvSpPr>
      <xdr:spPr>
        <a:xfrm>
          <a:off x="13436111" y="164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90898</xdr:rowOff>
    </xdr:from>
    <xdr:to>
      <xdr:col>67</xdr:col>
      <xdr:colOff>101600</xdr:colOff>
      <xdr:row>98</xdr:row>
      <xdr:rowOff>21048</xdr:rowOff>
    </xdr:to>
    <xdr:sp macro="" textlink="">
      <xdr:nvSpPr>
        <xdr:cNvPr id="702" name="楕円 701"/>
        <xdr:cNvSpPr/>
      </xdr:nvSpPr>
      <xdr:spPr>
        <a:xfrm>
          <a:off x="12763500" y="16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12175</xdr:rowOff>
    </xdr:from>
    <xdr:ext cx="534377" cy="259045"/>
    <xdr:sp macro="" textlink="">
      <xdr:nvSpPr>
        <xdr:cNvPr id="703" name="テキスト ボックス 702"/>
        <xdr:cNvSpPr txBox="1"/>
      </xdr:nvSpPr>
      <xdr:spPr>
        <a:xfrm>
          <a:off x="12547111" y="168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2387</xdr:rowOff>
    </xdr:from>
    <xdr:to>
      <xdr:col>116</xdr:col>
      <xdr:colOff>63500</xdr:colOff>
      <xdr:row>38</xdr:row>
      <xdr:rowOff>24257</xdr:rowOff>
    </xdr:to>
    <xdr:cxnSp macro="">
      <xdr:nvCxnSpPr>
        <xdr:cNvPr id="732" name="直線コネクタ 731"/>
        <xdr:cNvCxnSpPr/>
      </xdr:nvCxnSpPr>
      <xdr:spPr>
        <a:xfrm flipV="1">
          <a:off x="21323300" y="6517487"/>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24257</xdr:rowOff>
    </xdr:from>
    <xdr:to>
      <xdr:col>111</xdr:col>
      <xdr:colOff>177800</xdr:colOff>
      <xdr:row>38</xdr:row>
      <xdr:rowOff>77026</xdr:rowOff>
    </xdr:to>
    <xdr:cxnSp macro="">
      <xdr:nvCxnSpPr>
        <xdr:cNvPr id="735" name="直線コネクタ 734"/>
        <xdr:cNvCxnSpPr/>
      </xdr:nvCxnSpPr>
      <xdr:spPr>
        <a:xfrm flipV="1">
          <a:off x="20434300" y="6539357"/>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161265</xdr:rowOff>
    </xdr:from>
    <xdr:to>
      <xdr:col>107</xdr:col>
      <xdr:colOff>50800</xdr:colOff>
      <xdr:row>38</xdr:row>
      <xdr:rowOff>77026</xdr:rowOff>
    </xdr:to>
    <xdr:cxnSp macro="">
      <xdr:nvCxnSpPr>
        <xdr:cNvPr id="738" name="直線コネクタ 737"/>
        <xdr:cNvCxnSpPr/>
      </xdr:nvCxnSpPr>
      <xdr:spPr>
        <a:xfrm>
          <a:off x="19545300" y="6504915"/>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12560</xdr:rowOff>
    </xdr:from>
    <xdr:to>
      <xdr:col>102</xdr:col>
      <xdr:colOff>114300</xdr:colOff>
      <xdr:row>37</xdr:row>
      <xdr:rowOff>161265</xdr:rowOff>
    </xdr:to>
    <xdr:cxnSp macro="">
      <xdr:nvCxnSpPr>
        <xdr:cNvPr id="741" name="直線コネクタ 740"/>
        <xdr:cNvCxnSpPr/>
      </xdr:nvCxnSpPr>
      <xdr:spPr>
        <a:xfrm>
          <a:off x="18656300" y="6356210"/>
          <a:ext cx="889000" cy="1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123037</xdr:rowOff>
    </xdr:from>
    <xdr:to>
      <xdr:col>116</xdr:col>
      <xdr:colOff>114300</xdr:colOff>
      <xdr:row>38</xdr:row>
      <xdr:rowOff>53187</xdr:rowOff>
    </xdr:to>
    <xdr:sp macro="" textlink="">
      <xdr:nvSpPr>
        <xdr:cNvPr id="751" name="楕円 750"/>
        <xdr:cNvSpPr/>
      </xdr:nvSpPr>
      <xdr:spPr>
        <a:xfrm>
          <a:off x="22110700" y="6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145914</xdr:rowOff>
    </xdr:from>
    <xdr:ext cx="469744" cy="259045"/>
    <xdr:sp macro="" textlink="">
      <xdr:nvSpPr>
        <xdr:cNvPr id="752" name="投資及び出資金該当値テキスト"/>
        <xdr:cNvSpPr txBox="1"/>
      </xdr:nvSpPr>
      <xdr:spPr>
        <a:xfrm>
          <a:off x="22212300"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144907</xdr:rowOff>
    </xdr:from>
    <xdr:to>
      <xdr:col>112</xdr:col>
      <xdr:colOff>38100</xdr:colOff>
      <xdr:row>38</xdr:row>
      <xdr:rowOff>75057</xdr:rowOff>
    </xdr:to>
    <xdr:sp macro="" textlink="">
      <xdr:nvSpPr>
        <xdr:cNvPr id="753" name="楕円 752"/>
        <xdr:cNvSpPr/>
      </xdr:nvSpPr>
      <xdr:spPr>
        <a:xfrm>
          <a:off x="21272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91584</xdr:rowOff>
    </xdr:from>
    <xdr:ext cx="469744" cy="259045"/>
    <xdr:sp macro="" textlink="">
      <xdr:nvSpPr>
        <xdr:cNvPr id="754" name="テキスト ボックス 753"/>
        <xdr:cNvSpPr txBox="1"/>
      </xdr:nvSpPr>
      <xdr:spPr>
        <a:xfrm>
          <a:off x="21088428" y="626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26226</xdr:rowOff>
    </xdr:from>
    <xdr:to>
      <xdr:col>107</xdr:col>
      <xdr:colOff>101600</xdr:colOff>
      <xdr:row>38</xdr:row>
      <xdr:rowOff>127826</xdr:rowOff>
    </xdr:to>
    <xdr:sp macro="" textlink="">
      <xdr:nvSpPr>
        <xdr:cNvPr id="755" name="楕円 754"/>
        <xdr:cNvSpPr/>
      </xdr:nvSpPr>
      <xdr:spPr>
        <a:xfrm>
          <a:off x="20383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144353</xdr:rowOff>
    </xdr:from>
    <xdr:ext cx="469744" cy="259045"/>
    <xdr:sp macro="" textlink="">
      <xdr:nvSpPr>
        <xdr:cNvPr id="756" name="テキスト ボックス 755"/>
        <xdr:cNvSpPr txBox="1"/>
      </xdr:nvSpPr>
      <xdr:spPr>
        <a:xfrm>
          <a:off x="20199428" y="63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110465</xdr:rowOff>
    </xdr:from>
    <xdr:to>
      <xdr:col>102</xdr:col>
      <xdr:colOff>165100</xdr:colOff>
      <xdr:row>38</xdr:row>
      <xdr:rowOff>40615</xdr:rowOff>
    </xdr:to>
    <xdr:sp macro="" textlink="">
      <xdr:nvSpPr>
        <xdr:cNvPr id="757" name="楕円 756"/>
        <xdr:cNvSpPr/>
      </xdr:nvSpPr>
      <xdr:spPr>
        <a:xfrm>
          <a:off x="19494500" y="6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57142</xdr:rowOff>
    </xdr:from>
    <xdr:ext cx="469744" cy="259045"/>
    <xdr:sp macro="" textlink="">
      <xdr:nvSpPr>
        <xdr:cNvPr id="758" name="テキスト ボックス 757"/>
        <xdr:cNvSpPr txBox="1"/>
      </xdr:nvSpPr>
      <xdr:spPr>
        <a:xfrm>
          <a:off x="19310428" y="62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133210</xdr:rowOff>
    </xdr:from>
    <xdr:to>
      <xdr:col>98</xdr:col>
      <xdr:colOff>38100</xdr:colOff>
      <xdr:row>37</xdr:row>
      <xdr:rowOff>63360</xdr:rowOff>
    </xdr:to>
    <xdr:sp macro="" textlink="">
      <xdr:nvSpPr>
        <xdr:cNvPr id="759" name="楕円 758"/>
        <xdr:cNvSpPr/>
      </xdr:nvSpPr>
      <xdr:spPr>
        <a:xfrm>
          <a:off x="18605500" y="6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79887</xdr:rowOff>
    </xdr:from>
    <xdr:ext cx="469744" cy="259045"/>
    <xdr:sp macro="" textlink="">
      <xdr:nvSpPr>
        <xdr:cNvPr id="760" name="テキスト ボックス 759"/>
        <xdr:cNvSpPr txBox="1"/>
      </xdr:nvSpPr>
      <xdr:spPr>
        <a:xfrm>
          <a:off x="18421428" y="608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82746</xdr:rowOff>
    </xdr:from>
    <xdr:to>
      <xdr:col>116</xdr:col>
      <xdr:colOff>63500</xdr:colOff>
      <xdr:row>59</xdr:row>
      <xdr:rowOff>84618</xdr:rowOff>
    </xdr:to>
    <xdr:cxnSp macro="">
      <xdr:nvCxnSpPr>
        <xdr:cNvPr id="791" name="直線コネクタ 790"/>
        <xdr:cNvCxnSpPr/>
      </xdr:nvCxnSpPr>
      <xdr:spPr>
        <a:xfrm>
          <a:off x="21323300" y="10198296"/>
          <a:ext cx="8382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82213</xdr:rowOff>
    </xdr:from>
    <xdr:to>
      <xdr:col>111</xdr:col>
      <xdr:colOff>177800</xdr:colOff>
      <xdr:row>59</xdr:row>
      <xdr:rowOff>82746</xdr:rowOff>
    </xdr:to>
    <xdr:cxnSp macro="">
      <xdr:nvCxnSpPr>
        <xdr:cNvPr id="794" name="直線コネクタ 793"/>
        <xdr:cNvCxnSpPr/>
      </xdr:nvCxnSpPr>
      <xdr:spPr>
        <a:xfrm>
          <a:off x="20434300" y="1019776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82213</xdr:rowOff>
    </xdr:from>
    <xdr:to>
      <xdr:col>107</xdr:col>
      <xdr:colOff>50800</xdr:colOff>
      <xdr:row>59</xdr:row>
      <xdr:rowOff>83432</xdr:rowOff>
    </xdr:to>
    <xdr:cxnSp macro="">
      <xdr:nvCxnSpPr>
        <xdr:cNvPr id="797" name="直線コネクタ 796"/>
        <xdr:cNvCxnSpPr/>
      </xdr:nvCxnSpPr>
      <xdr:spPr>
        <a:xfrm flipV="1">
          <a:off x="19545300" y="1019776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65274</xdr:rowOff>
    </xdr:from>
    <xdr:to>
      <xdr:col>102</xdr:col>
      <xdr:colOff>114300</xdr:colOff>
      <xdr:row>59</xdr:row>
      <xdr:rowOff>83432</xdr:rowOff>
    </xdr:to>
    <xdr:cxnSp macro="">
      <xdr:nvCxnSpPr>
        <xdr:cNvPr id="800" name="直線コネクタ 799"/>
        <xdr:cNvCxnSpPr/>
      </xdr:nvCxnSpPr>
      <xdr:spPr>
        <a:xfrm>
          <a:off x="18656300" y="10180824"/>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33818</xdr:rowOff>
    </xdr:from>
    <xdr:to>
      <xdr:col>116</xdr:col>
      <xdr:colOff>114300</xdr:colOff>
      <xdr:row>59</xdr:row>
      <xdr:rowOff>135418</xdr:rowOff>
    </xdr:to>
    <xdr:sp macro="" textlink="">
      <xdr:nvSpPr>
        <xdr:cNvPr id="810" name="楕円 809"/>
        <xdr:cNvSpPr/>
      </xdr:nvSpPr>
      <xdr:spPr>
        <a:xfrm>
          <a:off x="22110700" y="101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31946</xdr:rowOff>
    </xdr:from>
    <xdr:to>
      <xdr:col>112</xdr:col>
      <xdr:colOff>38100</xdr:colOff>
      <xdr:row>59</xdr:row>
      <xdr:rowOff>133546</xdr:rowOff>
    </xdr:to>
    <xdr:sp macro="" textlink="">
      <xdr:nvSpPr>
        <xdr:cNvPr id="812" name="楕円 811"/>
        <xdr:cNvSpPr/>
      </xdr:nvSpPr>
      <xdr:spPr>
        <a:xfrm>
          <a:off x="21272500" y="101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124673</xdr:rowOff>
    </xdr:from>
    <xdr:ext cx="469744" cy="259045"/>
    <xdr:sp macro="" textlink="">
      <xdr:nvSpPr>
        <xdr:cNvPr id="813" name="テキスト ボックス 812"/>
        <xdr:cNvSpPr txBox="1"/>
      </xdr:nvSpPr>
      <xdr:spPr>
        <a:xfrm>
          <a:off x="21088428" y="102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31413</xdr:rowOff>
    </xdr:from>
    <xdr:to>
      <xdr:col>107</xdr:col>
      <xdr:colOff>101600</xdr:colOff>
      <xdr:row>59</xdr:row>
      <xdr:rowOff>133013</xdr:rowOff>
    </xdr:to>
    <xdr:sp macro="" textlink="">
      <xdr:nvSpPr>
        <xdr:cNvPr id="814" name="楕円 813"/>
        <xdr:cNvSpPr/>
      </xdr:nvSpPr>
      <xdr:spPr>
        <a:xfrm>
          <a:off x="20383500" y="101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124140</xdr:rowOff>
    </xdr:from>
    <xdr:ext cx="469744" cy="259045"/>
    <xdr:sp macro="" textlink="">
      <xdr:nvSpPr>
        <xdr:cNvPr id="815" name="テキスト ボックス 814"/>
        <xdr:cNvSpPr txBox="1"/>
      </xdr:nvSpPr>
      <xdr:spPr>
        <a:xfrm>
          <a:off x="20199428" y="1023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32632</xdr:rowOff>
    </xdr:from>
    <xdr:to>
      <xdr:col>102</xdr:col>
      <xdr:colOff>165100</xdr:colOff>
      <xdr:row>59</xdr:row>
      <xdr:rowOff>134232</xdr:rowOff>
    </xdr:to>
    <xdr:sp macro="" textlink="">
      <xdr:nvSpPr>
        <xdr:cNvPr id="816" name="楕円 815"/>
        <xdr:cNvSpPr/>
      </xdr:nvSpPr>
      <xdr:spPr>
        <a:xfrm>
          <a:off x="19494500" y="101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125359</xdr:rowOff>
    </xdr:from>
    <xdr:ext cx="469744" cy="259045"/>
    <xdr:sp macro="" textlink="">
      <xdr:nvSpPr>
        <xdr:cNvPr id="817" name="テキスト ボックス 816"/>
        <xdr:cNvSpPr txBox="1"/>
      </xdr:nvSpPr>
      <xdr:spPr>
        <a:xfrm>
          <a:off x="19310428" y="102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14474</xdr:rowOff>
    </xdr:from>
    <xdr:to>
      <xdr:col>98</xdr:col>
      <xdr:colOff>38100</xdr:colOff>
      <xdr:row>59</xdr:row>
      <xdr:rowOff>116074</xdr:rowOff>
    </xdr:to>
    <xdr:sp macro="" textlink="">
      <xdr:nvSpPr>
        <xdr:cNvPr id="818" name="楕円 817"/>
        <xdr:cNvSpPr/>
      </xdr:nvSpPr>
      <xdr:spPr>
        <a:xfrm>
          <a:off x="18605500" y="10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107201</xdr:rowOff>
    </xdr:from>
    <xdr:ext cx="469744" cy="259045"/>
    <xdr:sp macro="" textlink="">
      <xdr:nvSpPr>
        <xdr:cNvPr id="819" name="テキスト ボックス 818"/>
        <xdr:cNvSpPr txBox="1"/>
      </xdr:nvSpPr>
      <xdr:spPr>
        <a:xfrm>
          <a:off x="18421428" y="102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99848</xdr:rowOff>
    </xdr:from>
    <xdr:to>
      <xdr:col>116</xdr:col>
      <xdr:colOff>63500</xdr:colOff>
      <xdr:row>76</xdr:row>
      <xdr:rowOff>127451</xdr:rowOff>
    </xdr:to>
    <xdr:cxnSp macro="">
      <xdr:nvCxnSpPr>
        <xdr:cNvPr id="852" name="直線コネクタ 851"/>
        <xdr:cNvCxnSpPr/>
      </xdr:nvCxnSpPr>
      <xdr:spPr>
        <a:xfrm>
          <a:off x="21323300" y="13130048"/>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99848</xdr:rowOff>
    </xdr:from>
    <xdr:to>
      <xdr:col>111</xdr:col>
      <xdr:colOff>177800</xdr:colOff>
      <xdr:row>76</xdr:row>
      <xdr:rowOff>129860</xdr:rowOff>
    </xdr:to>
    <xdr:cxnSp macro="">
      <xdr:nvCxnSpPr>
        <xdr:cNvPr id="855" name="直線コネクタ 854"/>
        <xdr:cNvCxnSpPr/>
      </xdr:nvCxnSpPr>
      <xdr:spPr>
        <a:xfrm flipV="1">
          <a:off x="20434300" y="13130048"/>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127803</xdr:rowOff>
    </xdr:from>
    <xdr:to>
      <xdr:col>107</xdr:col>
      <xdr:colOff>50800</xdr:colOff>
      <xdr:row>76</xdr:row>
      <xdr:rowOff>129860</xdr:rowOff>
    </xdr:to>
    <xdr:cxnSp macro="">
      <xdr:nvCxnSpPr>
        <xdr:cNvPr id="858" name="直線コネクタ 857"/>
        <xdr:cNvCxnSpPr/>
      </xdr:nvCxnSpPr>
      <xdr:spPr>
        <a:xfrm>
          <a:off x="19545300" y="131580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127803</xdr:rowOff>
    </xdr:from>
    <xdr:to>
      <xdr:col>102</xdr:col>
      <xdr:colOff>114300</xdr:colOff>
      <xdr:row>76</xdr:row>
      <xdr:rowOff>159989</xdr:rowOff>
    </xdr:to>
    <xdr:cxnSp macro="">
      <xdr:nvCxnSpPr>
        <xdr:cNvPr id="861" name="直線コネクタ 860"/>
        <xdr:cNvCxnSpPr/>
      </xdr:nvCxnSpPr>
      <xdr:spPr>
        <a:xfrm flipV="1">
          <a:off x="18656300" y="13158003"/>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76651</xdr:rowOff>
    </xdr:from>
    <xdr:to>
      <xdr:col>116</xdr:col>
      <xdr:colOff>114300</xdr:colOff>
      <xdr:row>77</xdr:row>
      <xdr:rowOff>6801</xdr:rowOff>
    </xdr:to>
    <xdr:sp macro="" textlink="">
      <xdr:nvSpPr>
        <xdr:cNvPr id="871" name="楕円 870"/>
        <xdr:cNvSpPr/>
      </xdr:nvSpPr>
      <xdr:spPr>
        <a:xfrm>
          <a:off x="22110700" y="131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55078</xdr:rowOff>
    </xdr:from>
    <xdr:ext cx="534377" cy="259045"/>
    <xdr:sp macro="" textlink="">
      <xdr:nvSpPr>
        <xdr:cNvPr id="872" name="繰出金該当値テキスト"/>
        <xdr:cNvSpPr txBox="1"/>
      </xdr:nvSpPr>
      <xdr:spPr>
        <a:xfrm>
          <a:off x="22212300" y="13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49048</xdr:rowOff>
    </xdr:from>
    <xdr:to>
      <xdr:col>112</xdr:col>
      <xdr:colOff>38100</xdr:colOff>
      <xdr:row>76</xdr:row>
      <xdr:rowOff>150648</xdr:rowOff>
    </xdr:to>
    <xdr:sp macro="" textlink="">
      <xdr:nvSpPr>
        <xdr:cNvPr id="873" name="楕円 872"/>
        <xdr:cNvSpPr/>
      </xdr:nvSpPr>
      <xdr:spPr>
        <a:xfrm>
          <a:off x="21272500" y="130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141775</xdr:rowOff>
    </xdr:from>
    <xdr:ext cx="534377" cy="259045"/>
    <xdr:sp macro="" textlink="">
      <xdr:nvSpPr>
        <xdr:cNvPr id="874" name="テキスト ボックス 873"/>
        <xdr:cNvSpPr txBox="1"/>
      </xdr:nvSpPr>
      <xdr:spPr>
        <a:xfrm>
          <a:off x="21056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79060</xdr:rowOff>
    </xdr:from>
    <xdr:to>
      <xdr:col>107</xdr:col>
      <xdr:colOff>101600</xdr:colOff>
      <xdr:row>77</xdr:row>
      <xdr:rowOff>9210</xdr:rowOff>
    </xdr:to>
    <xdr:sp macro="" textlink="">
      <xdr:nvSpPr>
        <xdr:cNvPr id="875" name="楕円 874"/>
        <xdr:cNvSpPr/>
      </xdr:nvSpPr>
      <xdr:spPr>
        <a:xfrm>
          <a:off x="20383500" y="131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337</xdr:rowOff>
    </xdr:from>
    <xdr:ext cx="534377" cy="259045"/>
    <xdr:sp macro="" textlink="">
      <xdr:nvSpPr>
        <xdr:cNvPr id="876" name="テキスト ボックス 875"/>
        <xdr:cNvSpPr txBox="1"/>
      </xdr:nvSpPr>
      <xdr:spPr>
        <a:xfrm>
          <a:off x="20167111" y="132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77003</xdr:rowOff>
    </xdr:from>
    <xdr:to>
      <xdr:col>102</xdr:col>
      <xdr:colOff>165100</xdr:colOff>
      <xdr:row>77</xdr:row>
      <xdr:rowOff>7153</xdr:rowOff>
    </xdr:to>
    <xdr:sp macro="" textlink="">
      <xdr:nvSpPr>
        <xdr:cNvPr id="877" name="楕円 876"/>
        <xdr:cNvSpPr/>
      </xdr:nvSpPr>
      <xdr:spPr>
        <a:xfrm>
          <a:off x="19494500" y="131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169730</xdr:rowOff>
    </xdr:from>
    <xdr:ext cx="534377" cy="259045"/>
    <xdr:sp macro="" textlink="">
      <xdr:nvSpPr>
        <xdr:cNvPr id="878" name="テキスト ボックス 877"/>
        <xdr:cNvSpPr txBox="1"/>
      </xdr:nvSpPr>
      <xdr:spPr>
        <a:xfrm>
          <a:off x="19278111" y="1319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109189</xdr:rowOff>
    </xdr:from>
    <xdr:to>
      <xdr:col>98</xdr:col>
      <xdr:colOff>38100</xdr:colOff>
      <xdr:row>77</xdr:row>
      <xdr:rowOff>39339</xdr:rowOff>
    </xdr:to>
    <xdr:sp macro="" textlink="">
      <xdr:nvSpPr>
        <xdr:cNvPr id="879" name="楕円 878"/>
        <xdr:cNvSpPr/>
      </xdr:nvSpPr>
      <xdr:spPr>
        <a:xfrm>
          <a:off x="18605500" y="131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30466</xdr:rowOff>
    </xdr:from>
    <xdr:ext cx="534377" cy="259045"/>
    <xdr:sp macro="" textlink="">
      <xdr:nvSpPr>
        <xdr:cNvPr id="880" name="テキスト ボックス 879"/>
        <xdr:cNvSpPr txBox="1"/>
      </xdr:nvSpPr>
      <xdr:spPr>
        <a:xfrm>
          <a:off x="18389111" y="132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１９，９８１円となっている。主な構成項目である人件費は、住民一人当たり１１３，４２５円となっており、類似団体平均と比べて低い水準にある。過去からの新規採用抑制策により類似団体平均を下回っているものであり、今後とも住民サービスを低下させることなく、より適切な定員管理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１０２，３６２円となっており、類似団体と比較して一人当たりコストが低い状況となっている。これは、近年大型の整備事業が集中したものの、事業の取捨選択を徹底してきたことによるものであり、今後とも、最小のコストで最大の効果が発揮できるように、引き続き水準を抑え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6,869
6,817
196.81
5,320,741
4,945,551
340,374
3,133,503
6,486,562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84963</xdr:rowOff>
    </xdr:from>
    <xdr:to>
      <xdr:col>24</xdr:col>
      <xdr:colOff>63500</xdr:colOff>
      <xdr:row>34</xdr:row>
      <xdr:rowOff>144018</xdr:rowOff>
    </xdr:to>
    <xdr:cxnSp macro="">
      <xdr:nvCxnSpPr>
        <xdr:cNvPr id="61" name="直線コネクタ 60"/>
        <xdr:cNvCxnSpPr/>
      </xdr:nvCxnSpPr>
      <xdr:spPr>
        <a:xfrm flipV="1">
          <a:off x="3797300" y="5914263"/>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144018</xdr:rowOff>
    </xdr:from>
    <xdr:to>
      <xdr:col>19</xdr:col>
      <xdr:colOff>177800</xdr:colOff>
      <xdr:row>34</xdr:row>
      <xdr:rowOff>165862</xdr:rowOff>
    </xdr:to>
    <xdr:cxnSp macro="">
      <xdr:nvCxnSpPr>
        <xdr:cNvPr id="64" name="直線コネクタ 63"/>
        <xdr:cNvCxnSpPr/>
      </xdr:nvCxnSpPr>
      <xdr:spPr>
        <a:xfrm flipV="1">
          <a:off x="2908300" y="597331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15113</xdr:rowOff>
    </xdr:from>
    <xdr:to>
      <xdr:col>15</xdr:col>
      <xdr:colOff>50800</xdr:colOff>
      <xdr:row>34</xdr:row>
      <xdr:rowOff>165862</xdr:rowOff>
    </xdr:to>
    <xdr:cxnSp macro="">
      <xdr:nvCxnSpPr>
        <xdr:cNvPr id="67" name="直線コネクタ 66"/>
        <xdr:cNvCxnSpPr/>
      </xdr:nvCxnSpPr>
      <xdr:spPr>
        <a:xfrm>
          <a:off x="2019300" y="5844413"/>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15113</xdr:rowOff>
    </xdr:from>
    <xdr:to>
      <xdr:col>10</xdr:col>
      <xdr:colOff>114300</xdr:colOff>
      <xdr:row>34</xdr:row>
      <xdr:rowOff>97917</xdr:rowOff>
    </xdr:to>
    <xdr:cxnSp macro="">
      <xdr:nvCxnSpPr>
        <xdr:cNvPr id="70" name="直線コネクタ 69"/>
        <xdr:cNvCxnSpPr/>
      </xdr:nvCxnSpPr>
      <xdr:spPr>
        <a:xfrm flipV="1">
          <a:off x="1130300" y="5844413"/>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34163</xdr:rowOff>
    </xdr:from>
    <xdr:to>
      <xdr:col>24</xdr:col>
      <xdr:colOff>114300</xdr:colOff>
      <xdr:row>34</xdr:row>
      <xdr:rowOff>135763</xdr:rowOff>
    </xdr:to>
    <xdr:sp macro="" textlink="">
      <xdr:nvSpPr>
        <xdr:cNvPr id="80" name="楕円 79"/>
        <xdr:cNvSpPr/>
      </xdr:nvSpPr>
      <xdr:spPr>
        <a:xfrm>
          <a:off x="45847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57040</xdr:rowOff>
    </xdr:from>
    <xdr:ext cx="534377" cy="259045"/>
    <xdr:sp macro="" textlink="">
      <xdr:nvSpPr>
        <xdr:cNvPr id="81" name="議会費該当値テキスト"/>
        <xdr:cNvSpPr txBox="1"/>
      </xdr:nvSpPr>
      <xdr:spPr>
        <a:xfrm>
          <a:off x="4686300" y="57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93218</xdr:rowOff>
    </xdr:from>
    <xdr:to>
      <xdr:col>20</xdr:col>
      <xdr:colOff>38100</xdr:colOff>
      <xdr:row>35</xdr:row>
      <xdr:rowOff>23368</xdr:rowOff>
    </xdr:to>
    <xdr:sp macro="" textlink="">
      <xdr:nvSpPr>
        <xdr:cNvPr id="82" name="楕円 81"/>
        <xdr:cNvSpPr/>
      </xdr:nvSpPr>
      <xdr:spPr>
        <a:xfrm>
          <a:off x="3746500" y="59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39895</xdr:rowOff>
    </xdr:from>
    <xdr:ext cx="534377" cy="259045"/>
    <xdr:sp macro="" textlink="">
      <xdr:nvSpPr>
        <xdr:cNvPr id="83" name="テキスト ボックス 82"/>
        <xdr:cNvSpPr txBox="1"/>
      </xdr:nvSpPr>
      <xdr:spPr>
        <a:xfrm>
          <a:off x="3530111" y="56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115062</xdr:rowOff>
    </xdr:from>
    <xdr:to>
      <xdr:col>15</xdr:col>
      <xdr:colOff>101600</xdr:colOff>
      <xdr:row>35</xdr:row>
      <xdr:rowOff>45212</xdr:rowOff>
    </xdr:to>
    <xdr:sp macro="" textlink="">
      <xdr:nvSpPr>
        <xdr:cNvPr id="84" name="楕円 83"/>
        <xdr:cNvSpPr/>
      </xdr:nvSpPr>
      <xdr:spPr>
        <a:xfrm>
          <a:off x="2857500" y="5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61739</xdr:rowOff>
    </xdr:from>
    <xdr:ext cx="534377" cy="259045"/>
    <xdr:sp macro="" textlink="">
      <xdr:nvSpPr>
        <xdr:cNvPr id="85" name="テキスト ボックス 84"/>
        <xdr:cNvSpPr txBox="1"/>
      </xdr:nvSpPr>
      <xdr:spPr>
        <a:xfrm>
          <a:off x="2641111" y="5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135763</xdr:rowOff>
    </xdr:from>
    <xdr:to>
      <xdr:col>10</xdr:col>
      <xdr:colOff>165100</xdr:colOff>
      <xdr:row>34</xdr:row>
      <xdr:rowOff>65913</xdr:rowOff>
    </xdr:to>
    <xdr:sp macro="" textlink="">
      <xdr:nvSpPr>
        <xdr:cNvPr id="86" name="楕円 85"/>
        <xdr:cNvSpPr/>
      </xdr:nvSpPr>
      <xdr:spPr>
        <a:xfrm>
          <a:off x="1968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82440</xdr:rowOff>
    </xdr:from>
    <xdr:ext cx="534377" cy="259045"/>
    <xdr:sp macro="" textlink="">
      <xdr:nvSpPr>
        <xdr:cNvPr id="87" name="テキスト ボックス 86"/>
        <xdr:cNvSpPr txBox="1"/>
      </xdr:nvSpPr>
      <xdr:spPr>
        <a:xfrm>
          <a:off x="1752111" y="55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47117</xdr:rowOff>
    </xdr:from>
    <xdr:to>
      <xdr:col>6</xdr:col>
      <xdr:colOff>38100</xdr:colOff>
      <xdr:row>34</xdr:row>
      <xdr:rowOff>148717</xdr:rowOff>
    </xdr:to>
    <xdr:sp macro="" textlink="">
      <xdr:nvSpPr>
        <xdr:cNvPr id="88" name="楕円 87"/>
        <xdr:cNvSpPr/>
      </xdr:nvSpPr>
      <xdr:spPr>
        <a:xfrm>
          <a:off x="1079500" y="58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165244</xdr:rowOff>
    </xdr:from>
    <xdr:ext cx="534377" cy="259045"/>
    <xdr:sp macro="" textlink="">
      <xdr:nvSpPr>
        <xdr:cNvPr id="89" name="テキスト ボックス 88"/>
        <xdr:cNvSpPr txBox="1"/>
      </xdr:nvSpPr>
      <xdr:spPr>
        <a:xfrm>
          <a:off x="863111" y="5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129524</xdr:rowOff>
    </xdr:from>
    <xdr:to>
      <xdr:col>24</xdr:col>
      <xdr:colOff>63500</xdr:colOff>
      <xdr:row>56</xdr:row>
      <xdr:rowOff>163236</xdr:rowOff>
    </xdr:to>
    <xdr:cxnSp macro="">
      <xdr:nvCxnSpPr>
        <xdr:cNvPr id="120" name="直線コネクタ 119"/>
        <xdr:cNvCxnSpPr/>
      </xdr:nvCxnSpPr>
      <xdr:spPr>
        <a:xfrm>
          <a:off x="3797300" y="9730724"/>
          <a:ext cx="8382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129524</xdr:rowOff>
    </xdr:from>
    <xdr:to>
      <xdr:col>19</xdr:col>
      <xdr:colOff>177800</xdr:colOff>
      <xdr:row>57</xdr:row>
      <xdr:rowOff>2272</xdr:rowOff>
    </xdr:to>
    <xdr:cxnSp macro="">
      <xdr:nvCxnSpPr>
        <xdr:cNvPr id="123" name="直線コネクタ 122"/>
        <xdr:cNvCxnSpPr/>
      </xdr:nvCxnSpPr>
      <xdr:spPr>
        <a:xfrm flipV="1">
          <a:off x="2908300" y="9730724"/>
          <a:ext cx="889000" cy="4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2272</xdr:rowOff>
    </xdr:from>
    <xdr:to>
      <xdr:col>15</xdr:col>
      <xdr:colOff>50800</xdr:colOff>
      <xdr:row>57</xdr:row>
      <xdr:rowOff>21628</xdr:rowOff>
    </xdr:to>
    <xdr:cxnSp macro="">
      <xdr:nvCxnSpPr>
        <xdr:cNvPr id="126" name="直線コネクタ 125"/>
        <xdr:cNvCxnSpPr/>
      </xdr:nvCxnSpPr>
      <xdr:spPr>
        <a:xfrm flipV="1">
          <a:off x="2019300" y="9774922"/>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21628</xdr:rowOff>
    </xdr:from>
    <xdr:to>
      <xdr:col>10</xdr:col>
      <xdr:colOff>114300</xdr:colOff>
      <xdr:row>57</xdr:row>
      <xdr:rowOff>96217</xdr:rowOff>
    </xdr:to>
    <xdr:cxnSp macro="">
      <xdr:nvCxnSpPr>
        <xdr:cNvPr id="129" name="直線コネクタ 128"/>
        <xdr:cNvCxnSpPr/>
      </xdr:nvCxnSpPr>
      <xdr:spPr>
        <a:xfrm flipV="1">
          <a:off x="1130300" y="9794278"/>
          <a:ext cx="889000" cy="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112436</xdr:rowOff>
    </xdr:from>
    <xdr:to>
      <xdr:col>24</xdr:col>
      <xdr:colOff>114300</xdr:colOff>
      <xdr:row>57</xdr:row>
      <xdr:rowOff>42586</xdr:rowOff>
    </xdr:to>
    <xdr:sp macro="" textlink="">
      <xdr:nvSpPr>
        <xdr:cNvPr id="139" name="楕円 138"/>
        <xdr:cNvSpPr/>
      </xdr:nvSpPr>
      <xdr:spPr>
        <a:xfrm>
          <a:off x="4584700" y="97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90863</xdr:rowOff>
    </xdr:from>
    <xdr:ext cx="599010" cy="259045"/>
    <xdr:sp macro="" textlink="">
      <xdr:nvSpPr>
        <xdr:cNvPr id="140" name="総務費該当値テキスト"/>
        <xdr:cNvSpPr txBox="1"/>
      </xdr:nvSpPr>
      <xdr:spPr>
        <a:xfrm>
          <a:off x="4686300" y="969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78724</xdr:rowOff>
    </xdr:from>
    <xdr:to>
      <xdr:col>20</xdr:col>
      <xdr:colOff>38100</xdr:colOff>
      <xdr:row>57</xdr:row>
      <xdr:rowOff>8874</xdr:rowOff>
    </xdr:to>
    <xdr:sp macro="" textlink="">
      <xdr:nvSpPr>
        <xdr:cNvPr id="141" name="楕円 140"/>
        <xdr:cNvSpPr/>
      </xdr:nvSpPr>
      <xdr:spPr>
        <a:xfrm>
          <a:off x="3746500" y="96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xdr:rowOff>
    </xdr:from>
    <xdr:ext cx="599010" cy="259045"/>
    <xdr:sp macro="" textlink="">
      <xdr:nvSpPr>
        <xdr:cNvPr id="142" name="テキスト ボックス 141"/>
        <xdr:cNvSpPr txBox="1"/>
      </xdr:nvSpPr>
      <xdr:spPr>
        <a:xfrm>
          <a:off x="3497795" y="977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122922</xdr:rowOff>
    </xdr:from>
    <xdr:to>
      <xdr:col>15</xdr:col>
      <xdr:colOff>101600</xdr:colOff>
      <xdr:row>57</xdr:row>
      <xdr:rowOff>53072</xdr:rowOff>
    </xdr:to>
    <xdr:sp macro="" textlink="">
      <xdr:nvSpPr>
        <xdr:cNvPr id="143" name="楕円 142"/>
        <xdr:cNvSpPr/>
      </xdr:nvSpPr>
      <xdr:spPr>
        <a:xfrm>
          <a:off x="2857500" y="9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44199</xdr:rowOff>
    </xdr:from>
    <xdr:ext cx="599010" cy="259045"/>
    <xdr:sp macro="" textlink="">
      <xdr:nvSpPr>
        <xdr:cNvPr id="144" name="テキスト ボックス 143"/>
        <xdr:cNvSpPr txBox="1"/>
      </xdr:nvSpPr>
      <xdr:spPr>
        <a:xfrm>
          <a:off x="2608795" y="981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142278</xdr:rowOff>
    </xdr:from>
    <xdr:to>
      <xdr:col>10</xdr:col>
      <xdr:colOff>165100</xdr:colOff>
      <xdr:row>57</xdr:row>
      <xdr:rowOff>72428</xdr:rowOff>
    </xdr:to>
    <xdr:sp macro="" textlink="">
      <xdr:nvSpPr>
        <xdr:cNvPr id="145" name="楕円 144"/>
        <xdr:cNvSpPr/>
      </xdr:nvSpPr>
      <xdr:spPr>
        <a:xfrm>
          <a:off x="1968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63555</xdr:rowOff>
    </xdr:from>
    <xdr:ext cx="599010" cy="259045"/>
    <xdr:sp macro="" textlink="">
      <xdr:nvSpPr>
        <xdr:cNvPr id="146" name="テキスト ボックス 145"/>
        <xdr:cNvSpPr txBox="1"/>
      </xdr:nvSpPr>
      <xdr:spPr>
        <a:xfrm>
          <a:off x="1719795" y="983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45417</xdr:rowOff>
    </xdr:from>
    <xdr:to>
      <xdr:col>6</xdr:col>
      <xdr:colOff>38100</xdr:colOff>
      <xdr:row>57</xdr:row>
      <xdr:rowOff>147017</xdr:rowOff>
    </xdr:to>
    <xdr:sp macro="" textlink="">
      <xdr:nvSpPr>
        <xdr:cNvPr id="147" name="楕円 146"/>
        <xdr:cNvSpPr/>
      </xdr:nvSpPr>
      <xdr:spPr>
        <a:xfrm>
          <a:off x="1079500" y="98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138144</xdr:rowOff>
    </xdr:from>
    <xdr:ext cx="599010" cy="259045"/>
    <xdr:sp macro="" textlink="">
      <xdr:nvSpPr>
        <xdr:cNvPr id="148" name="テキスト ボックス 147"/>
        <xdr:cNvSpPr txBox="1"/>
      </xdr:nvSpPr>
      <xdr:spPr>
        <a:xfrm>
          <a:off x="830795" y="991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156428</xdr:rowOff>
    </xdr:from>
    <xdr:to>
      <xdr:col>24</xdr:col>
      <xdr:colOff>63500</xdr:colOff>
      <xdr:row>76</xdr:row>
      <xdr:rowOff>133969</xdr:rowOff>
    </xdr:to>
    <xdr:cxnSp macro="">
      <xdr:nvCxnSpPr>
        <xdr:cNvPr id="174" name="直線コネクタ 173"/>
        <xdr:cNvCxnSpPr/>
      </xdr:nvCxnSpPr>
      <xdr:spPr>
        <a:xfrm>
          <a:off x="3797300" y="13015178"/>
          <a:ext cx="838200" cy="1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156428</xdr:rowOff>
    </xdr:from>
    <xdr:to>
      <xdr:col>19</xdr:col>
      <xdr:colOff>177800</xdr:colOff>
      <xdr:row>76</xdr:row>
      <xdr:rowOff>71858</xdr:rowOff>
    </xdr:to>
    <xdr:cxnSp macro="">
      <xdr:nvCxnSpPr>
        <xdr:cNvPr id="177" name="直線コネクタ 176"/>
        <xdr:cNvCxnSpPr/>
      </xdr:nvCxnSpPr>
      <xdr:spPr>
        <a:xfrm flipV="1">
          <a:off x="2908300" y="13015178"/>
          <a:ext cx="889000" cy="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71858</xdr:rowOff>
    </xdr:from>
    <xdr:to>
      <xdr:col>15</xdr:col>
      <xdr:colOff>50800</xdr:colOff>
      <xdr:row>77</xdr:row>
      <xdr:rowOff>17931</xdr:rowOff>
    </xdr:to>
    <xdr:cxnSp macro="">
      <xdr:nvCxnSpPr>
        <xdr:cNvPr id="180" name="直線コネクタ 179"/>
        <xdr:cNvCxnSpPr/>
      </xdr:nvCxnSpPr>
      <xdr:spPr>
        <a:xfrm flipV="1">
          <a:off x="2019300" y="13102058"/>
          <a:ext cx="8890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17931</xdr:rowOff>
    </xdr:from>
    <xdr:to>
      <xdr:col>10</xdr:col>
      <xdr:colOff>114300</xdr:colOff>
      <xdr:row>77</xdr:row>
      <xdr:rowOff>19303</xdr:rowOff>
    </xdr:to>
    <xdr:cxnSp macro="">
      <xdr:nvCxnSpPr>
        <xdr:cNvPr id="183" name="直線コネクタ 182"/>
        <xdr:cNvCxnSpPr/>
      </xdr:nvCxnSpPr>
      <xdr:spPr>
        <a:xfrm flipV="1">
          <a:off x="1130300" y="132195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83169</xdr:rowOff>
    </xdr:from>
    <xdr:to>
      <xdr:col>24</xdr:col>
      <xdr:colOff>114300</xdr:colOff>
      <xdr:row>77</xdr:row>
      <xdr:rowOff>13319</xdr:rowOff>
    </xdr:to>
    <xdr:sp macro="" textlink="">
      <xdr:nvSpPr>
        <xdr:cNvPr id="193" name="楕円 192"/>
        <xdr:cNvSpPr/>
      </xdr:nvSpPr>
      <xdr:spPr>
        <a:xfrm>
          <a:off x="4584700" y="131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61596</xdr:rowOff>
    </xdr:from>
    <xdr:ext cx="599010" cy="259045"/>
    <xdr:sp macro="" textlink="">
      <xdr:nvSpPr>
        <xdr:cNvPr id="194" name="民生費該当値テキスト"/>
        <xdr:cNvSpPr txBox="1"/>
      </xdr:nvSpPr>
      <xdr:spPr>
        <a:xfrm>
          <a:off x="4686300" y="1309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105628</xdr:rowOff>
    </xdr:from>
    <xdr:to>
      <xdr:col>20</xdr:col>
      <xdr:colOff>38100</xdr:colOff>
      <xdr:row>76</xdr:row>
      <xdr:rowOff>35778</xdr:rowOff>
    </xdr:to>
    <xdr:sp macro="" textlink="">
      <xdr:nvSpPr>
        <xdr:cNvPr id="195" name="楕円 194"/>
        <xdr:cNvSpPr/>
      </xdr:nvSpPr>
      <xdr:spPr>
        <a:xfrm>
          <a:off x="3746500" y="129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26905</xdr:rowOff>
    </xdr:from>
    <xdr:ext cx="599010" cy="259045"/>
    <xdr:sp macro="" textlink="">
      <xdr:nvSpPr>
        <xdr:cNvPr id="196" name="テキスト ボックス 195"/>
        <xdr:cNvSpPr txBox="1"/>
      </xdr:nvSpPr>
      <xdr:spPr>
        <a:xfrm>
          <a:off x="3497795" y="1305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21058</xdr:rowOff>
    </xdr:from>
    <xdr:to>
      <xdr:col>15</xdr:col>
      <xdr:colOff>101600</xdr:colOff>
      <xdr:row>76</xdr:row>
      <xdr:rowOff>122658</xdr:rowOff>
    </xdr:to>
    <xdr:sp macro="" textlink="">
      <xdr:nvSpPr>
        <xdr:cNvPr id="197" name="楕円 196"/>
        <xdr:cNvSpPr/>
      </xdr:nvSpPr>
      <xdr:spPr>
        <a:xfrm>
          <a:off x="2857500" y="130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113785</xdr:rowOff>
    </xdr:from>
    <xdr:ext cx="599010" cy="259045"/>
    <xdr:sp macro="" textlink="">
      <xdr:nvSpPr>
        <xdr:cNvPr id="198" name="テキスト ボックス 197"/>
        <xdr:cNvSpPr txBox="1"/>
      </xdr:nvSpPr>
      <xdr:spPr>
        <a:xfrm>
          <a:off x="2608795" y="1314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138581</xdr:rowOff>
    </xdr:from>
    <xdr:to>
      <xdr:col>10</xdr:col>
      <xdr:colOff>165100</xdr:colOff>
      <xdr:row>77</xdr:row>
      <xdr:rowOff>68731</xdr:rowOff>
    </xdr:to>
    <xdr:sp macro="" textlink="">
      <xdr:nvSpPr>
        <xdr:cNvPr id="199" name="楕円 198"/>
        <xdr:cNvSpPr/>
      </xdr:nvSpPr>
      <xdr:spPr>
        <a:xfrm>
          <a:off x="1968500" y="131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59858</xdr:rowOff>
    </xdr:from>
    <xdr:ext cx="599010" cy="259045"/>
    <xdr:sp macro="" textlink="">
      <xdr:nvSpPr>
        <xdr:cNvPr id="200" name="テキスト ボックス 199"/>
        <xdr:cNvSpPr txBox="1"/>
      </xdr:nvSpPr>
      <xdr:spPr>
        <a:xfrm>
          <a:off x="1719795" y="1326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139953</xdr:rowOff>
    </xdr:from>
    <xdr:to>
      <xdr:col>6</xdr:col>
      <xdr:colOff>38100</xdr:colOff>
      <xdr:row>77</xdr:row>
      <xdr:rowOff>70103</xdr:rowOff>
    </xdr:to>
    <xdr:sp macro="" textlink="">
      <xdr:nvSpPr>
        <xdr:cNvPr id="201" name="楕円 200"/>
        <xdr:cNvSpPr/>
      </xdr:nvSpPr>
      <xdr:spPr>
        <a:xfrm>
          <a:off x="1079500" y="131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61230</xdr:rowOff>
    </xdr:from>
    <xdr:ext cx="599010" cy="259045"/>
    <xdr:sp macro="" textlink="">
      <xdr:nvSpPr>
        <xdr:cNvPr id="202" name="テキスト ボックス 201"/>
        <xdr:cNvSpPr txBox="1"/>
      </xdr:nvSpPr>
      <xdr:spPr>
        <a:xfrm>
          <a:off x="830795" y="1326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1031</xdr:rowOff>
    </xdr:from>
    <xdr:to>
      <xdr:col>24</xdr:col>
      <xdr:colOff>63500</xdr:colOff>
      <xdr:row>96</xdr:row>
      <xdr:rowOff>16759</xdr:rowOff>
    </xdr:to>
    <xdr:cxnSp macro="">
      <xdr:nvCxnSpPr>
        <xdr:cNvPr id="231" name="直線コネクタ 230"/>
        <xdr:cNvCxnSpPr/>
      </xdr:nvCxnSpPr>
      <xdr:spPr>
        <a:xfrm flipV="1">
          <a:off x="3797300" y="16460231"/>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16759</xdr:rowOff>
    </xdr:from>
    <xdr:to>
      <xdr:col>19</xdr:col>
      <xdr:colOff>177800</xdr:colOff>
      <xdr:row>96</xdr:row>
      <xdr:rowOff>62761</xdr:rowOff>
    </xdr:to>
    <xdr:cxnSp macro="">
      <xdr:nvCxnSpPr>
        <xdr:cNvPr id="234" name="直線コネクタ 233"/>
        <xdr:cNvCxnSpPr/>
      </xdr:nvCxnSpPr>
      <xdr:spPr>
        <a:xfrm flipV="1">
          <a:off x="2908300" y="16475959"/>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54942</xdr:rowOff>
    </xdr:from>
    <xdr:to>
      <xdr:col>15</xdr:col>
      <xdr:colOff>50800</xdr:colOff>
      <xdr:row>96</xdr:row>
      <xdr:rowOff>62761</xdr:rowOff>
    </xdr:to>
    <xdr:cxnSp macro="">
      <xdr:nvCxnSpPr>
        <xdr:cNvPr id="237" name="直線コネクタ 236"/>
        <xdr:cNvCxnSpPr/>
      </xdr:nvCxnSpPr>
      <xdr:spPr>
        <a:xfrm>
          <a:off x="2019300" y="16514142"/>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54942</xdr:rowOff>
    </xdr:from>
    <xdr:to>
      <xdr:col>10</xdr:col>
      <xdr:colOff>114300</xdr:colOff>
      <xdr:row>96</xdr:row>
      <xdr:rowOff>76394</xdr:rowOff>
    </xdr:to>
    <xdr:cxnSp macro="">
      <xdr:nvCxnSpPr>
        <xdr:cNvPr id="240" name="直線コネクタ 239"/>
        <xdr:cNvCxnSpPr/>
      </xdr:nvCxnSpPr>
      <xdr:spPr>
        <a:xfrm flipV="1">
          <a:off x="1130300" y="16514142"/>
          <a:ext cx="889000" cy="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121681</xdr:rowOff>
    </xdr:from>
    <xdr:to>
      <xdr:col>24</xdr:col>
      <xdr:colOff>114300</xdr:colOff>
      <xdr:row>96</xdr:row>
      <xdr:rowOff>51831</xdr:rowOff>
    </xdr:to>
    <xdr:sp macro="" textlink="">
      <xdr:nvSpPr>
        <xdr:cNvPr id="250" name="楕円 249"/>
        <xdr:cNvSpPr/>
      </xdr:nvSpPr>
      <xdr:spPr>
        <a:xfrm>
          <a:off x="4584700" y="164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100108</xdr:rowOff>
    </xdr:from>
    <xdr:ext cx="534377" cy="259045"/>
    <xdr:sp macro="" textlink="">
      <xdr:nvSpPr>
        <xdr:cNvPr id="251" name="衛生費該当値テキスト"/>
        <xdr:cNvSpPr txBox="1"/>
      </xdr:nvSpPr>
      <xdr:spPr>
        <a:xfrm>
          <a:off x="4686300" y="1638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137409</xdr:rowOff>
    </xdr:from>
    <xdr:to>
      <xdr:col>20</xdr:col>
      <xdr:colOff>38100</xdr:colOff>
      <xdr:row>96</xdr:row>
      <xdr:rowOff>67559</xdr:rowOff>
    </xdr:to>
    <xdr:sp macro="" textlink="">
      <xdr:nvSpPr>
        <xdr:cNvPr id="252" name="楕円 251"/>
        <xdr:cNvSpPr/>
      </xdr:nvSpPr>
      <xdr:spPr>
        <a:xfrm>
          <a:off x="3746500" y="164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58686</xdr:rowOff>
    </xdr:from>
    <xdr:ext cx="534377" cy="259045"/>
    <xdr:sp macro="" textlink="">
      <xdr:nvSpPr>
        <xdr:cNvPr id="253" name="テキスト ボックス 252"/>
        <xdr:cNvSpPr txBox="1"/>
      </xdr:nvSpPr>
      <xdr:spPr>
        <a:xfrm>
          <a:off x="3530111" y="165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11961</xdr:rowOff>
    </xdr:from>
    <xdr:to>
      <xdr:col>15</xdr:col>
      <xdr:colOff>101600</xdr:colOff>
      <xdr:row>96</xdr:row>
      <xdr:rowOff>113561</xdr:rowOff>
    </xdr:to>
    <xdr:sp macro="" textlink="">
      <xdr:nvSpPr>
        <xdr:cNvPr id="254" name="楕円 253"/>
        <xdr:cNvSpPr/>
      </xdr:nvSpPr>
      <xdr:spPr>
        <a:xfrm>
          <a:off x="2857500" y="164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104688</xdr:rowOff>
    </xdr:from>
    <xdr:ext cx="534377" cy="259045"/>
    <xdr:sp macro="" textlink="">
      <xdr:nvSpPr>
        <xdr:cNvPr id="255" name="テキスト ボックス 254"/>
        <xdr:cNvSpPr txBox="1"/>
      </xdr:nvSpPr>
      <xdr:spPr>
        <a:xfrm>
          <a:off x="2641111" y="165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4142</xdr:rowOff>
    </xdr:from>
    <xdr:to>
      <xdr:col>10</xdr:col>
      <xdr:colOff>165100</xdr:colOff>
      <xdr:row>96</xdr:row>
      <xdr:rowOff>105742</xdr:rowOff>
    </xdr:to>
    <xdr:sp macro="" textlink="">
      <xdr:nvSpPr>
        <xdr:cNvPr id="256" name="楕円 255"/>
        <xdr:cNvSpPr/>
      </xdr:nvSpPr>
      <xdr:spPr>
        <a:xfrm>
          <a:off x="1968500" y="16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96869</xdr:rowOff>
    </xdr:from>
    <xdr:ext cx="534377" cy="259045"/>
    <xdr:sp macro="" textlink="">
      <xdr:nvSpPr>
        <xdr:cNvPr id="257" name="テキスト ボックス 256"/>
        <xdr:cNvSpPr txBox="1"/>
      </xdr:nvSpPr>
      <xdr:spPr>
        <a:xfrm>
          <a:off x="1752111" y="165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25594</xdr:rowOff>
    </xdr:from>
    <xdr:to>
      <xdr:col>6</xdr:col>
      <xdr:colOff>38100</xdr:colOff>
      <xdr:row>96</xdr:row>
      <xdr:rowOff>127194</xdr:rowOff>
    </xdr:to>
    <xdr:sp macro="" textlink="">
      <xdr:nvSpPr>
        <xdr:cNvPr id="258" name="楕円 257"/>
        <xdr:cNvSpPr/>
      </xdr:nvSpPr>
      <xdr:spPr>
        <a:xfrm>
          <a:off x="1079500" y="164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118321</xdr:rowOff>
    </xdr:from>
    <xdr:ext cx="534377" cy="259045"/>
    <xdr:sp macro="" textlink="">
      <xdr:nvSpPr>
        <xdr:cNvPr id="259" name="テキスト ボックス 258"/>
        <xdr:cNvSpPr txBox="1"/>
      </xdr:nvSpPr>
      <xdr:spPr>
        <a:xfrm>
          <a:off x="863111" y="165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37</xdr:row>
      <xdr:rowOff>23571</xdr:rowOff>
    </xdr:to>
    <xdr:cxnSp macro="">
      <xdr:nvCxnSpPr>
        <xdr:cNvPr id="286" name="直線コネクタ 285"/>
        <xdr:cNvCxnSpPr/>
      </xdr:nvCxnSpPr>
      <xdr:spPr>
        <a:xfrm flipV="1">
          <a:off x="9639300" y="634847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23571</xdr:rowOff>
    </xdr:from>
    <xdr:to>
      <xdr:col>50</xdr:col>
      <xdr:colOff>114300</xdr:colOff>
      <xdr:row>37</xdr:row>
      <xdr:rowOff>61976</xdr:rowOff>
    </xdr:to>
    <xdr:cxnSp macro="">
      <xdr:nvCxnSpPr>
        <xdr:cNvPr id="289" name="直線コネクタ 288"/>
        <xdr:cNvCxnSpPr/>
      </xdr:nvCxnSpPr>
      <xdr:spPr>
        <a:xfrm flipV="1">
          <a:off x="8750300" y="636722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126670</xdr:rowOff>
    </xdr:from>
    <xdr:to>
      <xdr:col>45</xdr:col>
      <xdr:colOff>177800</xdr:colOff>
      <xdr:row>37</xdr:row>
      <xdr:rowOff>61976</xdr:rowOff>
    </xdr:to>
    <xdr:cxnSp macro="">
      <xdr:nvCxnSpPr>
        <xdr:cNvPr id="292" name="直線コネクタ 291"/>
        <xdr:cNvCxnSpPr/>
      </xdr:nvCxnSpPr>
      <xdr:spPr>
        <a:xfrm>
          <a:off x="7861300" y="6298870"/>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165303</xdr:rowOff>
    </xdr:from>
    <xdr:to>
      <xdr:col>41</xdr:col>
      <xdr:colOff>50800</xdr:colOff>
      <xdr:row>36</xdr:row>
      <xdr:rowOff>126670</xdr:rowOff>
    </xdr:to>
    <xdr:cxnSp macro="">
      <xdr:nvCxnSpPr>
        <xdr:cNvPr id="295" name="直線コネクタ 294"/>
        <xdr:cNvCxnSpPr/>
      </xdr:nvCxnSpPr>
      <xdr:spPr>
        <a:xfrm>
          <a:off x="6972300" y="6166053"/>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125476</xdr:rowOff>
    </xdr:from>
    <xdr:to>
      <xdr:col>55</xdr:col>
      <xdr:colOff>50800</xdr:colOff>
      <xdr:row>37</xdr:row>
      <xdr:rowOff>55626</xdr:rowOff>
    </xdr:to>
    <xdr:sp macro="" textlink="">
      <xdr:nvSpPr>
        <xdr:cNvPr id="305" name="楕円 304"/>
        <xdr:cNvSpPr/>
      </xdr:nvSpPr>
      <xdr:spPr>
        <a:xfrm>
          <a:off x="10426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148353</xdr:rowOff>
    </xdr:from>
    <xdr:ext cx="469744" cy="259045"/>
    <xdr:sp macro="" textlink="">
      <xdr:nvSpPr>
        <xdr:cNvPr id="306" name="労働費該当値テキスト"/>
        <xdr:cNvSpPr txBox="1"/>
      </xdr:nvSpPr>
      <xdr:spPr>
        <a:xfrm>
          <a:off x="10528300" y="614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144221</xdr:rowOff>
    </xdr:from>
    <xdr:to>
      <xdr:col>50</xdr:col>
      <xdr:colOff>165100</xdr:colOff>
      <xdr:row>37</xdr:row>
      <xdr:rowOff>74371</xdr:rowOff>
    </xdr:to>
    <xdr:sp macro="" textlink="">
      <xdr:nvSpPr>
        <xdr:cNvPr id="307" name="楕円 306"/>
        <xdr:cNvSpPr/>
      </xdr:nvSpPr>
      <xdr:spPr>
        <a:xfrm>
          <a:off x="9588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90898</xdr:rowOff>
    </xdr:from>
    <xdr:ext cx="469744" cy="259045"/>
    <xdr:sp macro="" textlink="">
      <xdr:nvSpPr>
        <xdr:cNvPr id="308" name="テキスト ボックス 307"/>
        <xdr:cNvSpPr txBox="1"/>
      </xdr:nvSpPr>
      <xdr:spPr>
        <a:xfrm>
          <a:off x="9404428" y="609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xdr:rowOff>
    </xdr:from>
    <xdr:to>
      <xdr:col>46</xdr:col>
      <xdr:colOff>38100</xdr:colOff>
      <xdr:row>37</xdr:row>
      <xdr:rowOff>112776</xdr:rowOff>
    </xdr:to>
    <xdr:sp macro="" textlink="">
      <xdr:nvSpPr>
        <xdr:cNvPr id="309" name="楕円 308"/>
        <xdr:cNvSpPr/>
      </xdr:nvSpPr>
      <xdr:spPr>
        <a:xfrm>
          <a:off x="869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129303</xdr:rowOff>
    </xdr:from>
    <xdr:ext cx="469744" cy="259045"/>
    <xdr:sp macro="" textlink="">
      <xdr:nvSpPr>
        <xdr:cNvPr id="310" name="テキスト ボックス 309"/>
        <xdr:cNvSpPr txBox="1"/>
      </xdr:nvSpPr>
      <xdr:spPr>
        <a:xfrm>
          <a:off x="8515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75870</xdr:rowOff>
    </xdr:from>
    <xdr:to>
      <xdr:col>41</xdr:col>
      <xdr:colOff>101600</xdr:colOff>
      <xdr:row>37</xdr:row>
      <xdr:rowOff>6020</xdr:rowOff>
    </xdr:to>
    <xdr:sp macro="" textlink="">
      <xdr:nvSpPr>
        <xdr:cNvPr id="311" name="楕円 310"/>
        <xdr:cNvSpPr/>
      </xdr:nvSpPr>
      <xdr:spPr>
        <a:xfrm>
          <a:off x="7810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22547</xdr:rowOff>
    </xdr:from>
    <xdr:ext cx="469744" cy="259045"/>
    <xdr:sp macro="" textlink="">
      <xdr:nvSpPr>
        <xdr:cNvPr id="312" name="テキスト ボックス 311"/>
        <xdr:cNvSpPr txBox="1"/>
      </xdr:nvSpPr>
      <xdr:spPr>
        <a:xfrm>
          <a:off x="7626428" y="60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114503</xdr:rowOff>
    </xdr:from>
    <xdr:to>
      <xdr:col>36</xdr:col>
      <xdr:colOff>165100</xdr:colOff>
      <xdr:row>36</xdr:row>
      <xdr:rowOff>44653</xdr:rowOff>
    </xdr:to>
    <xdr:sp macro="" textlink="">
      <xdr:nvSpPr>
        <xdr:cNvPr id="313" name="楕円 312"/>
        <xdr:cNvSpPr/>
      </xdr:nvSpPr>
      <xdr:spPr>
        <a:xfrm>
          <a:off x="6921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61180</xdr:rowOff>
    </xdr:from>
    <xdr:ext cx="469744" cy="259045"/>
    <xdr:sp macro="" textlink="">
      <xdr:nvSpPr>
        <xdr:cNvPr id="314" name="テキスト ボックス 313"/>
        <xdr:cNvSpPr txBox="1"/>
      </xdr:nvSpPr>
      <xdr:spPr>
        <a:xfrm>
          <a:off x="6737428"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89572</xdr:rowOff>
    </xdr:from>
    <xdr:to>
      <xdr:col>55</xdr:col>
      <xdr:colOff>0</xdr:colOff>
      <xdr:row>58</xdr:row>
      <xdr:rowOff>95733</xdr:rowOff>
    </xdr:to>
    <xdr:cxnSp macro="">
      <xdr:nvCxnSpPr>
        <xdr:cNvPr id="343" name="直線コネクタ 342"/>
        <xdr:cNvCxnSpPr/>
      </xdr:nvCxnSpPr>
      <xdr:spPr>
        <a:xfrm flipV="1">
          <a:off x="9639300" y="10033672"/>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90147</xdr:rowOff>
    </xdr:from>
    <xdr:to>
      <xdr:col>50</xdr:col>
      <xdr:colOff>114300</xdr:colOff>
      <xdr:row>58</xdr:row>
      <xdr:rowOff>95733</xdr:rowOff>
    </xdr:to>
    <xdr:cxnSp macro="">
      <xdr:nvCxnSpPr>
        <xdr:cNvPr id="346" name="直線コネクタ 345"/>
        <xdr:cNvCxnSpPr/>
      </xdr:nvCxnSpPr>
      <xdr:spPr>
        <a:xfrm>
          <a:off x="8750300" y="10034247"/>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90147</xdr:rowOff>
    </xdr:from>
    <xdr:to>
      <xdr:col>45</xdr:col>
      <xdr:colOff>177800</xdr:colOff>
      <xdr:row>58</xdr:row>
      <xdr:rowOff>104309</xdr:rowOff>
    </xdr:to>
    <xdr:cxnSp macro="">
      <xdr:nvCxnSpPr>
        <xdr:cNvPr id="349" name="直線コネクタ 348"/>
        <xdr:cNvCxnSpPr/>
      </xdr:nvCxnSpPr>
      <xdr:spPr>
        <a:xfrm flipV="1">
          <a:off x="7861300" y="10034247"/>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104309</xdr:rowOff>
    </xdr:from>
    <xdr:to>
      <xdr:col>41</xdr:col>
      <xdr:colOff>50800</xdr:colOff>
      <xdr:row>58</xdr:row>
      <xdr:rowOff>105364</xdr:rowOff>
    </xdr:to>
    <xdr:cxnSp macro="">
      <xdr:nvCxnSpPr>
        <xdr:cNvPr id="352" name="直線コネクタ 351"/>
        <xdr:cNvCxnSpPr/>
      </xdr:nvCxnSpPr>
      <xdr:spPr>
        <a:xfrm flipV="1">
          <a:off x="6972300" y="10048409"/>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38772</xdr:rowOff>
    </xdr:from>
    <xdr:to>
      <xdr:col>55</xdr:col>
      <xdr:colOff>50800</xdr:colOff>
      <xdr:row>58</xdr:row>
      <xdr:rowOff>140372</xdr:rowOff>
    </xdr:to>
    <xdr:sp macro="" textlink="">
      <xdr:nvSpPr>
        <xdr:cNvPr id="362" name="楕円 361"/>
        <xdr:cNvSpPr/>
      </xdr:nvSpPr>
      <xdr:spPr>
        <a:xfrm>
          <a:off x="10426700" y="99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125149</xdr:rowOff>
    </xdr:from>
    <xdr:ext cx="534377" cy="259045"/>
    <xdr:sp macro="" textlink="">
      <xdr:nvSpPr>
        <xdr:cNvPr id="363" name="農林水産業費該当値テキスト"/>
        <xdr:cNvSpPr txBox="1"/>
      </xdr:nvSpPr>
      <xdr:spPr>
        <a:xfrm>
          <a:off x="10528300" y="98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44933</xdr:rowOff>
    </xdr:from>
    <xdr:to>
      <xdr:col>50</xdr:col>
      <xdr:colOff>165100</xdr:colOff>
      <xdr:row>58</xdr:row>
      <xdr:rowOff>146533</xdr:rowOff>
    </xdr:to>
    <xdr:sp macro="" textlink="">
      <xdr:nvSpPr>
        <xdr:cNvPr id="364" name="楕円 363"/>
        <xdr:cNvSpPr/>
      </xdr:nvSpPr>
      <xdr:spPr>
        <a:xfrm>
          <a:off x="9588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137660</xdr:rowOff>
    </xdr:from>
    <xdr:ext cx="534377" cy="259045"/>
    <xdr:sp macro="" textlink="">
      <xdr:nvSpPr>
        <xdr:cNvPr id="365" name="テキスト ボックス 364"/>
        <xdr:cNvSpPr txBox="1"/>
      </xdr:nvSpPr>
      <xdr:spPr>
        <a:xfrm>
          <a:off x="9372111" y="100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39347</xdr:rowOff>
    </xdr:from>
    <xdr:to>
      <xdr:col>46</xdr:col>
      <xdr:colOff>38100</xdr:colOff>
      <xdr:row>58</xdr:row>
      <xdr:rowOff>140947</xdr:rowOff>
    </xdr:to>
    <xdr:sp macro="" textlink="">
      <xdr:nvSpPr>
        <xdr:cNvPr id="366" name="楕円 365"/>
        <xdr:cNvSpPr/>
      </xdr:nvSpPr>
      <xdr:spPr>
        <a:xfrm>
          <a:off x="8699500" y="99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132074</xdr:rowOff>
    </xdr:from>
    <xdr:ext cx="534377" cy="259045"/>
    <xdr:sp macro="" textlink="">
      <xdr:nvSpPr>
        <xdr:cNvPr id="367" name="テキスト ボックス 366"/>
        <xdr:cNvSpPr txBox="1"/>
      </xdr:nvSpPr>
      <xdr:spPr>
        <a:xfrm>
          <a:off x="8483111" y="100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53509</xdr:rowOff>
    </xdr:from>
    <xdr:to>
      <xdr:col>41</xdr:col>
      <xdr:colOff>101600</xdr:colOff>
      <xdr:row>58</xdr:row>
      <xdr:rowOff>155109</xdr:rowOff>
    </xdr:to>
    <xdr:sp macro="" textlink="">
      <xdr:nvSpPr>
        <xdr:cNvPr id="368" name="楕円 367"/>
        <xdr:cNvSpPr/>
      </xdr:nvSpPr>
      <xdr:spPr>
        <a:xfrm>
          <a:off x="7810500" y="99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146236</xdr:rowOff>
    </xdr:from>
    <xdr:ext cx="534377" cy="259045"/>
    <xdr:sp macro="" textlink="">
      <xdr:nvSpPr>
        <xdr:cNvPr id="369" name="テキスト ボックス 368"/>
        <xdr:cNvSpPr txBox="1"/>
      </xdr:nvSpPr>
      <xdr:spPr>
        <a:xfrm>
          <a:off x="7594111" y="100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54564</xdr:rowOff>
    </xdr:from>
    <xdr:to>
      <xdr:col>36</xdr:col>
      <xdr:colOff>165100</xdr:colOff>
      <xdr:row>58</xdr:row>
      <xdr:rowOff>156164</xdr:rowOff>
    </xdr:to>
    <xdr:sp macro="" textlink="">
      <xdr:nvSpPr>
        <xdr:cNvPr id="370" name="楕円 369"/>
        <xdr:cNvSpPr/>
      </xdr:nvSpPr>
      <xdr:spPr>
        <a:xfrm>
          <a:off x="69215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147291</xdr:rowOff>
    </xdr:from>
    <xdr:ext cx="534377" cy="259045"/>
    <xdr:sp macro="" textlink="">
      <xdr:nvSpPr>
        <xdr:cNvPr id="371" name="テキスト ボックス 370"/>
        <xdr:cNvSpPr txBox="1"/>
      </xdr:nvSpPr>
      <xdr:spPr>
        <a:xfrm>
          <a:off x="6705111" y="100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2426</xdr:rowOff>
    </xdr:from>
    <xdr:to>
      <xdr:col>55</xdr:col>
      <xdr:colOff>0</xdr:colOff>
      <xdr:row>77</xdr:row>
      <xdr:rowOff>17805</xdr:rowOff>
    </xdr:to>
    <xdr:cxnSp macro="">
      <xdr:nvCxnSpPr>
        <xdr:cNvPr id="400" name="直線コネクタ 399"/>
        <xdr:cNvCxnSpPr/>
      </xdr:nvCxnSpPr>
      <xdr:spPr>
        <a:xfrm>
          <a:off x="9639300" y="13204076"/>
          <a:ext cx="8382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75540</xdr:rowOff>
    </xdr:from>
    <xdr:to>
      <xdr:col>50</xdr:col>
      <xdr:colOff>114300</xdr:colOff>
      <xdr:row>77</xdr:row>
      <xdr:rowOff>2426</xdr:rowOff>
    </xdr:to>
    <xdr:cxnSp macro="">
      <xdr:nvCxnSpPr>
        <xdr:cNvPr id="403" name="直線コネクタ 402"/>
        <xdr:cNvCxnSpPr/>
      </xdr:nvCxnSpPr>
      <xdr:spPr>
        <a:xfrm>
          <a:off x="8750300" y="12934290"/>
          <a:ext cx="889000" cy="2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52400</xdr:rowOff>
    </xdr:from>
    <xdr:to>
      <xdr:col>45</xdr:col>
      <xdr:colOff>177800</xdr:colOff>
      <xdr:row>75</xdr:row>
      <xdr:rowOff>75540</xdr:rowOff>
    </xdr:to>
    <xdr:cxnSp macro="">
      <xdr:nvCxnSpPr>
        <xdr:cNvPr id="406" name="直線コネクタ 405"/>
        <xdr:cNvCxnSpPr/>
      </xdr:nvCxnSpPr>
      <xdr:spPr>
        <a:xfrm>
          <a:off x="7861300" y="12568250"/>
          <a:ext cx="889000" cy="3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52400</xdr:rowOff>
    </xdr:from>
    <xdr:to>
      <xdr:col>41</xdr:col>
      <xdr:colOff>50800</xdr:colOff>
      <xdr:row>75</xdr:row>
      <xdr:rowOff>6693</xdr:rowOff>
    </xdr:to>
    <xdr:cxnSp macro="">
      <xdr:nvCxnSpPr>
        <xdr:cNvPr id="409" name="直線コネクタ 408"/>
        <xdr:cNvCxnSpPr/>
      </xdr:nvCxnSpPr>
      <xdr:spPr>
        <a:xfrm flipV="1">
          <a:off x="6972300" y="12568250"/>
          <a:ext cx="889000" cy="29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138455</xdr:rowOff>
    </xdr:from>
    <xdr:to>
      <xdr:col>55</xdr:col>
      <xdr:colOff>50800</xdr:colOff>
      <xdr:row>77</xdr:row>
      <xdr:rowOff>68605</xdr:rowOff>
    </xdr:to>
    <xdr:sp macro="" textlink="">
      <xdr:nvSpPr>
        <xdr:cNvPr id="419" name="楕円 418"/>
        <xdr:cNvSpPr/>
      </xdr:nvSpPr>
      <xdr:spPr>
        <a:xfrm>
          <a:off x="10426700" y="131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161332</xdr:rowOff>
    </xdr:from>
    <xdr:ext cx="534377" cy="259045"/>
    <xdr:sp macro="" textlink="">
      <xdr:nvSpPr>
        <xdr:cNvPr id="420" name="商工費該当値テキスト"/>
        <xdr:cNvSpPr txBox="1"/>
      </xdr:nvSpPr>
      <xdr:spPr>
        <a:xfrm>
          <a:off x="10528300" y="130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123076</xdr:rowOff>
    </xdr:from>
    <xdr:to>
      <xdr:col>50</xdr:col>
      <xdr:colOff>165100</xdr:colOff>
      <xdr:row>77</xdr:row>
      <xdr:rowOff>53226</xdr:rowOff>
    </xdr:to>
    <xdr:sp macro="" textlink="">
      <xdr:nvSpPr>
        <xdr:cNvPr id="421" name="楕円 420"/>
        <xdr:cNvSpPr/>
      </xdr:nvSpPr>
      <xdr:spPr>
        <a:xfrm>
          <a:off x="9588500" y="13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69752</xdr:rowOff>
    </xdr:from>
    <xdr:ext cx="534377" cy="259045"/>
    <xdr:sp macro="" textlink="">
      <xdr:nvSpPr>
        <xdr:cNvPr id="422" name="テキスト ボックス 421"/>
        <xdr:cNvSpPr txBox="1"/>
      </xdr:nvSpPr>
      <xdr:spPr>
        <a:xfrm>
          <a:off x="9372111" y="129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24740</xdr:rowOff>
    </xdr:from>
    <xdr:to>
      <xdr:col>46</xdr:col>
      <xdr:colOff>38100</xdr:colOff>
      <xdr:row>75</xdr:row>
      <xdr:rowOff>126340</xdr:rowOff>
    </xdr:to>
    <xdr:sp macro="" textlink="">
      <xdr:nvSpPr>
        <xdr:cNvPr id="423" name="楕円 422"/>
        <xdr:cNvSpPr/>
      </xdr:nvSpPr>
      <xdr:spPr>
        <a:xfrm>
          <a:off x="8699500" y="128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142867</xdr:rowOff>
    </xdr:from>
    <xdr:ext cx="534377" cy="259045"/>
    <xdr:sp macro="" textlink="">
      <xdr:nvSpPr>
        <xdr:cNvPr id="424" name="テキスト ボックス 423"/>
        <xdr:cNvSpPr txBox="1"/>
      </xdr:nvSpPr>
      <xdr:spPr>
        <a:xfrm>
          <a:off x="8483111" y="126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1600</xdr:rowOff>
    </xdr:from>
    <xdr:to>
      <xdr:col>41</xdr:col>
      <xdr:colOff>101600</xdr:colOff>
      <xdr:row>73</xdr:row>
      <xdr:rowOff>103200</xdr:rowOff>
    </xdr:to>
    <xdr:sp macro="" textlink="">
      <xdr:nvSpPr>
        <xdr:cNvPr id="425" name="楕円 424"/>
        <xdr:cNvSpPr/>
      </xdr:nvSpPr>
      <xdr:spPr>
        <a:xfrm>
          <a:off x="7810500" y="125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119727</xdr:rowOff>
    </xdr:from>
    <xdr:ext cx="534377" cy="259045"/>
    <xdr:sp macro="" textlink="">
      <xdr:nvSpPr>
        <xdr:cNvPr id="426" name="テキスト ボックス 425"/>
        <xdr:cNvSpPr txBox="1"/>
      </xdr:nvSpPr>
      <xdr:spPr>
        <a:xfrm>
          <a:off x="7594111" y="122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127343</xdr:rowOff>
    </xdr:from>
    <xdr:to>
      <xdr:col>36</xdr:col>
      <xdr:colOff>165100</xdr:colOff>
      <xdr:row>75</xdr:row>
      <xdr:rowOff>57493</xdr:rowOff>
    </xdr:to>
    <xdr:sp macro="" textlink="">
      <xdr:nvSpPr>
        <xdr:cNvPr id="427" name="楕円 426"/>
        <xdr:cNvSpPr/>
      </xdr:nvSpPr>
      <xdr:spPr>
        <a:xfrm>
          <a:off x="6921500" y="128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74020</xdr:rowOff>
    </xdr:from>
    <xdr:ext cx="534377" cy="259045"/>
    <xdr:sp macro="" textlink="">
      <xdr:nvSpPr>
        <xdr:cNvPr id="428" name="テキスト ボックス 427"/>
        <xdr:cNvSpPr txBox="1"/>
      </xdr:nvSpPr>
      <xdr:spPr>
        <a:xfrm>
          <a:off x="6705111" y="125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68594</xdr:rowOff>
    </xdr:from>
    <xdr:to>
      <xdr:col>55</xdr:col>
      <xdr:colOff>0</xdr:colOff>
      <xdr:row>95</xdr:row>
      <xdr:rowOff>102879</xdr:rowOff>
    </xdr:to>
    <xdr:cxnSp macro="">
      <xdr:nvCxnSpPr>
        <xdr:cNvPr id="453" name="直線コネクタ 452"/>
        <xdr:cNvCxnSpPr/>
      </xdr:nvCxnSpPr>
      <xdr:spPr>
        <a:xfrm>
          <a:off x="9639300" y="16356344"/>
          <a:ext cx="838200" cy="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68594</xdr:rowOff>
    </xdr:from>
    <xdr:to>
      <xdr:col>50</xdr:col>
      <xdr:colOff>114300</xdr:colOff>
      <xdr:row>95</xdr:row>
      <xdr:rowOff>141991</xdr:rowOff>
    </xdr:to>
    <xdr:cxnSp macro="">
      <xdr:nvCxnSpPr>
        <xdr:cNvPr id="456" name="直線コネクタ 455"/>
        <xdr:cNvCxnSpPr/>
      </xdr:nvCxnSpPr>
      <xdr:spPr>
        <a:xfrm flipV="1">
          <a:off x="8750300" y="16356344"/>
          <a:ext cx="889000" cy="7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109119</xdr:rowOff>
    </xdr:from>
    <xdr:to>
      <xdr:col>45</xdr:col>
      <xdr:colOff>177800</xdr:colOff>
      <xdr:row>95</xdr:row>
      <xdr:rowOff>141991</xdr:rowOff>
    </xdr:to>
    <xdr:cxnSp macro="">
      <xdr:nvCxnSpPr>
        <xdr:cNvPr id="459" name="直線コネクタ 458"/>
        <xdr:cNvCxnSpPr/>
      </xdr:nvCxnSpPr>
      <xdr:spPr>
        <a:xfrm>
          <a:off x="7861300" y="1639686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1437</xdr:rowOff>
    </xdr:from>
    <xdr:to>
      <xdr:col>41</xdr:col>
      <xdr:colOff>50800</xdr:colOff>
      <xdr:row>95</xdr:row>
      <xdr:rowOff>109119</xdr:rowOff>
    </xdr:to>
    <xdr:cxnSp macro="">
      <xdr:nvCxnSpPr>
        <xdr:cNvPr id="462" name="直線コネクタ 461"/>
        <xdr:cNvCxnSpPr/>
      </xdr:nvCxnSpPr>
      <xdr:spPr>
        <a:xfrm>
          <a:off x="6972300" y="16117737"/>
          <a:ext cx="889000" cy="2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52079</xdr:rowOff>
    </xdr:from>
    <xdr:to>
      <xdr:col>55</xdr:col>
      <xdr:colOff>50800</xdr:colOff>
      <xdr:row>95</xdr:row>
      <xdr:rowOff>153679</xdr:rowOff>
    </xdr:to>
    <xdr:sp macro="" textlink="">
      <xdr:nvSpPr>
        <xdr:cNvPr id="472" name="楕円 471"/>
        <xdr:cNvSpPr/>
      </xdr:nvSpPr>
      <xdr:spPr>
        <a:xfrm>
          <a:off x="10426700" y="16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30506</xdr:rowOff>
    </xdr:from>
    <xdr:ext cx="534377" cy="259045"/>
    <xdr:sp macro="" textlink="">
      <xdr:nvSpPr>
        <xdr:cNvPr id="473" name="土木費該当値テキスト"/>
        <xdr:cNvSpPr txBox="1"/>
      </xdr:nvSpPr>
      <xdr:spPr>
        <a:xfrm>
          <a:off x="10528300" y="163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17794</xdr:rowOff>
    </xdr:from>
    <xdr:to>
      <xdr:col>50</xdr:col>
      <xdr:colOff>165100</xdr:colOff>
      <xdr:row>95</xdr:row>
      <xdr:rowOff>119394</xdr:rowOff>
    </xdr:to>
    <xdr:sp macro="" textlink="">
      <xdr:nvSpPr>
        <xdr:cNvPr id="474" name="楕円 473"/>
        <xdr:cNvSpPr/>
      </xdr:nvSpPr>
      <xdr:spPr>
        <a:xfrm>
          <a:off x="9588500" y="163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110521</xdr:rowOff>
    </xdr:from>
    <xdr:ext cx="534377" cy="259045"/>
    <xdr:sp macro="" textlink="">
      <xdr:nvSpPr>
        <xdr:cNvPr id="475" name="テキスト ボックス 474"/>
        <xdr:cNvSpPr txBox="1"/>
      </xdr:nvSpPr>
      <xdr:spPr>
        <a:xfrm>
          <a:off x="9372111" y="163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91191</xdr:rowOff>
    </xdr:from>
    <xdr:to>
      <xdr:col>46</xdr:col>
      <xdr:colOff>38100</xdr:colOff>
      <xdr:row>96</xdr:row>
      <xdr:rowOff>21341</xdr:rowOff>
    </xdr:to>
    <xdr:sp macro="" textlink="">
      <xdr:nvSpPr>
        <xdr:cNvPr id="476" name="楕円 475"/>
        <xdr:cNvSpPr/>
      </xdr:nvSpPr>
      <xdr:spPr>
        <a:xfrm>
          <a:off x="8699500" y="1637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12468</xdr:rowOff>
    </xdr:from>
    <xdr:ext cx="534377" cy="259045"/>
    <xdr:sp macro="" textlink="">
      <xdr:nvSpPr>
        <xdr:cNvPr id="477" name="テキスト ボックス 476"/>
        <xdr:cNvSpPr txBox="1"/>
      </xdr:nvSpPr>
      <xdr:spPr>
        <a:xfrm>
          <a:off x="8483111" y="1647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58319</xdr:rowOff>
    </xdr:from>
    <xdr:to>
      <xdr:col>41</xdr:col>
      <xdr:colOff>101600</xdr:colOff>
      <xdr:row>95</xdr:row>
      <xdr:rowOff>159919</xdr:rowOff>
    </xdr:to>
    <xdr:sp macro="" textlink="">
      <xdr:nvSpPr>
        <xdr:cNvPr id="478" name="楕円 477"/>
        <xdr:cNvSpPr/>
      </xdr:nvSpPr>
      <xdr:spPr>
        <a:xfrm>
          <a:off x="7810500" y="163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151046</xdr:rowOff>
    </xdr:from>
    <xdr:ext cx="534377" cy="259045"/>
    <xdr:sp macro="" textlink="">
      <xdr:nvSpPr>
        <xdr:cNvPr id="479" name="テキスト ボックス 478"/>
        <xdr:cNvSpPr txBox="1"/>
      </xdr:nvSpPr>
      <xdr:spPr>
        <a:xfrm>
          <a:off x="7594111" y="164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122087</xdr:rowOff>
    </xdr:from>
    <xdr:to>
      <xdr:col>36</xdr:col>
      <xdr:colOff>165100</xdr:colOff>
      <xdr:row>94</xdr:row>
      <xdr:rowOff>52237</xdr:rowOff>
    </xdr:to>
    <xdr:sp macro="" textlink="">
      <xdr:nvSpPr>
        <xdr:cNvPr id="480" name="楕円 479"/>
        <xdr:cNvSpPr/>
      </xdr:nvSpPr>
      <xdr:spPr>
        <a:xfrm>
          <a:off x="6921500" y="160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68764</xdr:rowOff>
    </xdr:from>
    <xdr:ext cx="599010" cy="259045"/>
    <xdr:sp macro="" textlink="">
      <xdr:nvSpPr>
        <xdr:cNvPr id="481" name="テキスト ボックス 480"/>
        <xdr:cNvSpPr txBox="1"/>
      </xdr:nvSpPr>
      <xdr:spPr>
        <a:xfrm>
          <a:off x="6672795" y="1584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100593</xdr:rowOff>
    </xdr:from>
    <xdr:to>
      <xdr:col>85</xdr:col>
      <xdr:colOff>127000</xdr:colOff>
      <xdr:row>38</xdr:row>
      <xdr:rowOff>100985</xdr:rowOff>
    </xdr:to>
    <xdr:cxnSp macro="">
      <xdr:nvCxnSpPr>
        <xdr:cNvPr id="513" name="直線コネクタ 512"/>
        <xdr:cNvCxnSpPr/>
      </xdr:nvCxnSpPr>
      <xdr:spPr>
        <a:xfrm flipV="1">
          <a:off x="15481300" y="6615693"/>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100985</xdr:rowOff>
    </xdr:from>
    <xdr:to>
      <xdr:col>81</xdr:col>
      <xdr:colOff>50800</xdr:colOff>
      <xdr:row>38</xdr:row>
      <xdr:rowOff>161041</xdr:rowOff>
    </xdr:to>
    <xdr:cxnSp macro="">
      <xdr:nvCxnSpPr>
        <xdr:cNvPr id="516" name="直線コネクタ 515"/>
        <xdr:cNvCxnSpPr/>
      </xdr:nvCxnSpPr>
      <xdr:spPr>
        <a:xfrm flipV="1">
          <a:off x="14592300" y="6616085"/>
          <a:ext cx="8890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38006</xdr:rowOff>
    </xdr:from>
    <xdr:to>
      <xdr:col>76</xdr:col>
      <xdr:colOff>114300</xdr:colOff>
      <xdr:row>38</xdr:row>
      <xdr:rowOff>161041</xdr:rowOff>
    </xdr:to>
    <xdr:cxnSp macro="">
      <xdr:nvCxnSpPr>
        <xdr:cNvPr id="519" name="直線コネクタ 518"/>
        <xdr:cNvCxnSpPr/>
      </xdr:nvCxnSpPr>
      <xdr:spPr>
        <a:xfrm>
          <a:off x="13703300" y="6381656"/>
          <a:ext cx="889000" cy="29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38006</xdr:rowOff>
    </xdr:from>
    <xdr:to>
      <xdr:col>71</xdr:col>
      <xdr:colOff>177800</xdr:colOff>
      <xdr:row>38</xdr:row>
      <xdr:rowOff>169190</xdr:rowOff>
    </xdr:to>
    <xdr:cxnSp macro="">
      <xdr:nvCxnSpPr>
        <xdr:cNvPr id="522" name="直線コネクタ 521"/>
        <xdr:cNvCxnSpPr/>
      </xdr:nvCxnSpPr>
      <xdr:spPr>
        <a:xfrm flipV="1">
          <a:off x="12814300" y="6381656"/>
          <a:ext cx="889000" cy="30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49793</xdr:rowOff>
    </xdr:from>
    <xdr:to>
      <xdr:col>85</xdr:col>
      <xdr:colOff>177800</xdr:colOff>
      <xdr:row>38</xdr:row>
      <xdr:rowOff>151393</xdr:rowOff>
    </xdr:to>
    <xdr:sp macro="" textlink="">
      <xdr:nvSpPr>
        <xdr:cNvPr id="532" name="楕円 531"/>
        <xdr:cNvSpPr/>
      </xdr:nvSpPr>
      <xdr:spPr>
        <a:xfrm>
          <a:off x="16268700" y="65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28220</xdr:rowOff>
    </xdr:from>
    <xdr:ext cx="534377" cy="259045"/>
    <xdr:sp macro="" textlink="">
      <xdr:nvSpPr>
        <xdr:cNvPr id="533" name="消防費該当値テキスト"/>
        <xdr:cNvSpPr txBox="1"/>
      </xdr:nvSpPr>
      <xdr:spPr>
        <a:xfrm>
          <a:off x="16370300" y="65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50185</xdr:rowOff>
    </xdr:from>
    <xdr:to>
      <xdr:col>81</xdr:col>
      <xdr:colOff>101600</xdr:colOff>
      <xdr:row>38</xdr:row>
      <xdr:rowOff>151785</xdr:rowOff>
    </xdr:to>
    <xdr:sp macro="" textlink="">
      <xdr:nvSpPr>
        <xdr:cNvPr id="534" name="楕円 533"/>
        <xdr:cNvSpPr/>
      </xdr:nvSpPr>
      <xdr:spPr>
        <a:xfrm>
          <a:off x="15430500" y="65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142912</xdr:rowOff>
    </xdr:from>
    <xdr:ext cx="534377" cy="259045"/>
    <xdr:sp macro="" textlink="">
      <xdr:nvSpPr>
        <xdr:cNvPr id="535" name="テキスト ボックス 534"/>
        <xdr:cNvSpPr txBox="1"/>
      </xdr:nvSpPr>
      <xdr:spPr>
        <a:xfrm>
          <a:off x="15214111" y="66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110241</xdr:rowOff>
    </xdr:from>
    <xdr:to>
      <xdr:col>76</xdr:col>
      <xdr:colOff>165100</xdr:colOff>
      <xdr:row>39</xdr:row>
      <xdr:rowOff>40391</xdr:rowOff>
    </xdr:to>
    <xdr:sp macro="" textlink="">
      <xdr:nvSpPr>
        <xdr:cNvPr id="536" name="楕円 535"/>
        <xdr:cNvSpPr/>
      </xdr:nvSpPr>
      <xdr:spPr>
        <a:xfrm>
          <a:off x="14541500" y="66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31518</xdr:rowOff>
    </xdr:from>
    <xdr:ext cx="534377" cy="259045"/>
    <xdr:sp macro="" textlink="">
      <xdr:nvSpPr>
        <xdr:cNvPr id="537" name="テキスト ボックス 536"/>
        <xdr:cNvSpPr txBox="1"/>
      </xdr:nvSpPr>
      <xdr:spPr>
        <a:xfrm>
          <a:off x="14325111" y="67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158656</xdr:rowOff>
    </xdr:from>
    <xdr:to>
      <xdr:col>72</xdr:col>
      <xdr:colOff>38100</xdr:colOff>
      <xdr:row>37</xdr:row>
      <xdr:rowOff>88806</xdr:rowOff>
    </xdr:to>
    <xdr:sp macro="" textlink="">
      <xdr:nvSpPr>
        <xdr:cNvPr id="538" name="楕円 537"/>
        <xdr:cNvSpPr/>
      </xdr:nvSpPr>
      <xdr:spPr>
        <a:xfrm>
          <a:off x="13652500" y="63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79933</xdr:rowOff>
    </xdr:from>
    <xdr:ext cx="534377" cy="259045"/>
    <xdr:sp macro="" textlink="">
      <xdr:nvSpPr>
        <xdr:cNvPr id="539" name="テキスト ボックス 538"/>
        <xdr:cNvSpPr txBox="1"/>
      </xdr:nvSpPr>
      <xdr:spPr>
        <a:xfrm>
          <a:off x="13436111" y="64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118390</xdr:rowOff>
    </xdr:from>
    <xdr:to>
      <xdr:col>67</xdr:col>
      <xdr:colOff>101600</xdr:colOff>
      <xdr:row>39</xdr:row>
      <xdr:rowOff>48540</xdr:rowOff>
    </xdr:to>
    <xdr:sp macro="" textlink="">
      <xdr:nvSpPr>
        <xdr:cNvPr id="540" name="楕円 539"/>
        <xdr:cNvSpPr/>
      </xdr:nvSpPr>
      <xdr:spPr>
        <a:xfrm>
          <a:off x="12763500" y="66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39667</xdr:rowOff>
    </xdr:from>
    <xdr:ext cx="534377" cy="259045"/>
    <xdr:sp macro="" textlink="">
      <xdr:nvSpPr>
        <xdr:cNvPr id="541" name="テキスト ボックス 540"/>
        <xdr:cNvSpPr txBox="1"/>
      </xdr:nvSpPr>
      <xdr:spPr>
        <a:xfrm>
          <a:off x="12547111" y="67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77471</xdr:rowOff>
    </xdr:from>
    <xdr:to>
      <xdr:col>85</xdr:col>
      <xdr:colOff>127000</xdr:colOff>
      <xdr:row>57</xdr:row>
      <xdr:rowOff>141144</xdr:rowOff>
    </xdr:to>
    <xdr:cxnSp macro="">
      <xdr:nvCxnSpPr>
        <xdr:cNvPr id="570" name="直線コネクタ 569"/>
        <xdr:cNvCxnSpPr/>
      </xdr:nvCxnSpPr>
      <xdr:spPr>
        <a:xfrm flipV="1">
          <a:off x="15481300" y="9850121"/>
          <a:ext cx="838200" cy="6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126510</xdr:rowOff>
    </xdr:from>
    <xdr:to>
      <xdr:col>81</xdr:col>
      <xdr:colOff>50800</xdr:colOff>
      <xdr:row>57</xdr:row>
      <xdr:rowOff>141144</xdr:rowOff>
    </xdr:to>
    <xdr:cxnSp macro="">
      <xdr:nvCxnSpPr>
        <xdr:cNvPr id="573" name="直線コネクタ 572"/>
        <xdr:cNvCxnSpPr/>
      </xdr:nvCxnSpPr>
      <xdr:spPr>
        <a:xfrm>
          <a:off x="14592300" y="9899160"/>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126510</xdr:rowOff>
    </xdr:from>
    <xdr:to>
      <xdr:col>76</xdr:col>
      <xdr:colOff>114300</xdr:colOff>
      <xdr:row>57</xdr:row>
      <xdr:rowOff>151881</xdr:rowOff>
    </xdr:to>
    <xdr:cxnSp macro="">
      <xdr:nvCxnSpPr>
        <xdr:cNvPr id="576" name="直線コネクタ 575"/>
        <xdr:cNvCxnSpPr/>
      </xdr:nvCxnSpPr>
      <xdr:spPr>
        <a:xfrm flipV="1">
          <a:off x="13703300" y="9899160"/>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151881</xdr:rowOff>
    </xdr:from>
    <xdr:to>
      <xdr:col>71</xdr:col>
      <xdr:colOff>177800</xdr:colOff>
      <xdr:row>57</xdr:row>
      <xdr:rowOff>159500</xdr:rowOff>
    </xdr:to>
    <xdr:cxnSp macro="">
      <xdr:nvCxnSpPr>
        <xdr:cNvPr id="579" name="直線コネクタ 578"/>
        <xdr:cNvCxnSpPr/>
      </xdr:nvCxnSpPr>
      <xdr:spPr>
        <a:xfrm flipV="1">
          <a:off x="12814300" y="992453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26671</xdr:rowOff>
    </xdr:from>
    <xdr:to>
      <xdr:col>85</xdr:col>
      <xdr:colOff>177800</xdr:colOff>
      <xdr:row>57</xdr:row>
      <xdr:rowOff>128271</xdr:rowOff>
    </xdr:to>
    <xdr:sp macro="" textlink="">
      <xdr:nvSpPr>
        <xdr:cNvPr id="589" name="楕円 588"/>
        <xdr:cNvSpPr/>
      </xdr:nvSpPr>
      <xdr:spPr>
        <a:xfrm>
          <a:off x="16268700" y="97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5098</xdr:rowOff>
    </xdr:from>
    <xdr:ext cx="534377" cy="259045"/>
    <xdr:sp macro="" textlink="">
      <xdr:nvSpPr>
        <xdr:cNvPr id="590" name="教育費該当値テキスト"/>
        <xdr:cNvSpPr txBox="1"/>
      </xdr:nvSpPr>
      <xdr:spPr>
        <a:xfrm>
          <a:off x="16370300" y="97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90344</xdr:rowOff>
    </xdr:from>
    <xdr:to>
      <xdr:col>81</xdr:col>
      <xdr:colOff>101600</xdr:colOff>
      <xdr:row>58</xdr:row>
      <xdr:rowOff>20494</xdr:rowOff>
    </xdr:to>
    <xdr:sp macro="" textlink="">
      <xdr:nvSpPr>
        <xdr:cNvPr id="591" name="楕円 590"/>
        <xdr:cNvSpPr/>
      </xdr:nvSpPr>
      <xdr:spPr>
        <a:xfrm>
          <a:off x="15430500" y="98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11621</xdr:rowOff>
    </xdr:from>
    <xdr:ext cx="534377" cy="259045"/>
    <xdr:sp macro="" textlink="">
      <xdr:nvSpPr>
        <xdr:cNvPr id="592" name="テキスト ボックス 591"/>
        <xdr:cNvSpPr txBox="1"/>
      </xdr:nvSpPr>
      <xdr:spPr>
        <a:xfrm>
          <a:off x="15214111" y="99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75710</xdr:rowOff>
    </xdr:from>
    <xdr:to>
      <xdr:col>76</xdr:col>
      <xdr:colOff>165100</xdr:colOff>
      <xdr:row>58</xdr:row>
      <xdr:rowOff>5860</xdr:rowOff>
    </xdr:to>
    <xdr:sp macro="" textlink="">
      <xdr:nvSpPr>
        <xdr:cNvPr id="593" name="楕円 592"/>
        <xdr:cNvSpPr/>
      </xdr:nvSpPr>
      <xdr:spPr>
        <a:xfrm>
          <a:off x="14541500" y="98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168437</xdr:rowOff>
    </xdr:from>
    <xdr:ext cx="534377" cy="259045"/>
    <xdr:sp macro="" textlink="">
      <xdr:nvSpPr>
        <xdr:cNvPr id="594" name="テキスト ボックス 593"/>
        <xdr:cNvSpPr txBox="1"/>
      </xdr:nvSpPr>
      <xdr:spPr>
        <a:xfrm>
          <a:off x="14325111" y="99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101081</xdr:rowOff>
    </xdr:from>
    <xdr:to>
      <xdr:col>72</xdr:col>
      <xdr:colOff>38100</xdr:colOff>
      <xdr:row>58</xdr:row>
      <xdr:rowOff>31231</xdr:rowOff>
    </xdr:to>
    <xdr:sp macro="" textlink="">
      <xdr:nvSpPr>
        <xdr:cNvPr id="595" name="楕円 594"/>
        <xdr:cNvSpPr/>
      </xdr:nvSpPr>
      <xdr:spPr>
        <a:xfrm>
          <a:off x="13652500" y="98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22358</xdr:rowOff>
    </xdr:from>
    <xdr:ext cx="534377" cy="259045"/>
    <xdr:sp macro="" textlink="">
      <xdr:nvSpPr>
        <xdr:cNvPr id="596" name="テキスト ボックス 595"/>
        <xdr:cNvSpPr txBox="1"/>
      </xdr:nvSpPr>
      <xdr:spPr>
        <a:xfrm>
          <a:off x="13436111" y="99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108700</xdr:rowOff>
    </xdr:from>
    <xdr:to>
      <xdr:col>67</xdr:col>
      <xdr:colOff>101600</xdr:colOff>
      <xdr:row>58</xdr:row>
      <xdr:rowOff>38850</xdr:rowOff>
    </xdr:to>
    <xdr:sp macro="" textlink="">
      <xdr:nvSpPr>
        <xdr:cNvPr id="597" name="楕円 596"/>
        <xdr:cNvSpPr/>
      </xdr:nvSpPr>
      <xdr:spPr>
        <a:xfrm>
          <a:off x="12763500" y="9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29977</xdr:rowOff>
    </xdr:from>
    <xdr:ext cx="534377" cy="259045"/>
    <xdr:sp macro="" textlink="">
      <xdr:nvSpPr>
        <xdr:cNvPr id="598" name="テキスト ボックス 597"/>
        <xdr:cNvSpPr txBox="1"/>
      </xdr:nvSpPr>
      <xdr:spPr>
        <a:xfrm>
          <a:off x="12547111" y="99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135316</xdr:rowOff>
    </xdr:from>
    <xdr:to>
      <xdr:col>85</xdr:col>
      <xdr:colOff>127000</xdr:colOff>
      <xdr:row>78</xdr:row>
      <xdr:rowOff>135365</xdr:rowOff>
    </xdr:to>
    <xdr:cxnSp macro="">
      <xdr:nvCxnSpPr>
        <xdr:cNvPr id="625" name="直線コネクタ 624"/>
        <xdr:cNvCxnSpPr/>
      </xdr:nvCxnSpPr>
      <xdr:spPr>
        <a:xfrm>
          <a:off x="15481300" y="13508416"/>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135316</xdr:rowOff>
    </xdr:from>
    <xdr:to>
      <xdr:col>81</xdr:col>
      <xdr:colOff>50800</xdr:colOff>
      <xdr:row>78</xdr:row>
      <xdr:rowOff>135477</xdr:rowOff>
    </xdr:to>
    <xdr:cxnSp macro="">
      <xdr:nvCxnSpPr>
        <xdr:cNvPr id="628" name="直線コネクタ 627"/>
        <xdr:cNvCxnSpPr/>
      </xdr:nvCxnSpPr>
      <xdr:spPr>
        <a:xfrm flipV="1">
          <a:off x="14592300" y="13508416"/>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123437</xdr:rowOff>
    </xdr:from>
    <xdr:to>
      <xdr:col>76</xdr:col>
      <xdr:colOff>114300</xdr:colOff>
      <xdr:row>78</xdr:row>
      <xdr:rowOff>135477</xdr:rowOff>
    </xdr:to>
    <xdr:cxnSp macro="">
      <xdr:nvCxnSpPr>
        <xdr:cNvPr id="631" name="直線コネクタ 630"/>
        <xdr:cNvCxnSpPr/>
      </xdr:nvCxnSpPr>
      <xdr:spPr>
        <a:xfrm>
          <a:off x="13703300" y="1349653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88754</xdr:rowOff>
    </xdr:from>
    <xdr:to>
      <xdr:col>71</xdr:col>
      <xdr:colOff>177800</xdr:colOff>
      <xdr:row>78</xdr:row>
      <xdr:rowOff>123437</xdr:rowOff>
    </xdr:to>
    <xdr:cxnSp macro="">
      <xdr:nvCxnSpPr>
        <xdr:cNvPr id="634" name="直線コネクタ 633"/>
        <xdr:cNvCxnSpPr/>
      </xdr:nvCxnSpPr>
      <xdr:spPr>
        <a:xfrm>
          <a:off x="12814300" y="13461854"/>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84565</xdr:rowOff>
    </xdr:from>
    <xdr:to>
      <xdr:col>85</xdr:col>
      <xdr:colOff>177800</xdr:colOff>
      <xdr:row>79</xdr:row>
      <xdr:rowOff>14715</xdr:rowOff>
    </xdr:to>
    <xdr:sp macro="" textlink="">
      <xdr:nvSpPr>
        <xdr:cNvPr id="644" name="楕円 643"/>
        <xdr:cNvSpPr/>
      </xdr:nvSpPr>
      <xdr:spPr>
        <a:xfrm>
          <a:off x="162687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84516</xdr:rowOff>
    </xdr:from>
    <xdr:to>
      <xdr:col>81</xdr:col>
      <xdr:colOff>101600</xdr:colOff>
      <xdr:row>79</xdr:row>
      <xdr:rowOff>14666</xdr:rowOff>
    </xdr:to>
    <xdr:sp macro="" textlink="">
      <xdr:nvSpPr>
        <xdr:cNvPr id="646" name="楕円 645"/>
        <xdr:cNvSpPr/>
      </xdr:nvSpPr>
      <xdr:spPr>
        <a:xfrm>
          <a:off x="15430500" y="134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5793</xdr:rowOff>
    </xdr:from>
    <xdr:ext cx="469744" cy="259045"/>
    <xdr:sp macro="" textlink="">
      <xdr:nvSpPr>
        <xdr:cNvPr id="647" name="テキスト ボックス 646"/>
        <xdr:cNvSpPr txBox="1"/>
      </xdr:nvSpPr>
      <xdr:spPr>
        <a:xfrm>
          <a:off x="15246428" y="1355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84677</xdr:rowOff>
    </xdr:from>
    <xdr:to>
      <xdr:col>76</xdr:col>
      <xdr:colOff>165100</xdr:colOff>
      <xdr:row>79</xdr:row>
      <xdr:rowOff>14827</xdr:rowOff>
    </xdr:to>
    <xdr:sp macro="" textlink="">
      <xdr:nvSpPr>
        <xdr:cNvPr id="648" name="楕円 647"/>
        <xdr:cNvSpPr/>
      </xdr:nvSpPr>
      <xdr:spPr>
        <a:xfrm>
          <a:off x="14541500" y="134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5954</xdr:rowOff>
    </xdr:from>
    <xdr:ext cx="469744" cy="259045"/>
    <xdr:sp macro="" textlink="">
      <xdr:nvSpPr>
        <xdr:cNvPr id="649" name="テキスト ボックス 648"/>
        <xdr:cNvSpPr txBox="1"/>
      </xdr:nvSpPr>
      <xdr:spPr>
        <a:xfrm>
          <a:off x="14357428" y="135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72637</xdr:rowOff>
    </xdr:from>
    <xdr:to>
      <xdr:col>72</xdr:col>
      <xdr:colOff>38100</xdr:colOff>
      <xdr:row>79</xdr:row>
      <xdr:rowOff>2787</xdr:rowOff>
    </xdr:to>
    <xdr:sp macro="" textlink="">
      <xdr:nvSpPr>
        <xdr:cNvPr id="650" name="楕円 649"/>
        <xdr:cNvSpPr/>
      </xdr:nvSpPr>
      <xdr:spPr>
        <a:xfrm>
          <a:off x="136525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165364</xdr:rowOff>
    </xdr:from>
    <xdr:ext cx="469744" cy="259045"/>
    <xdr:sp macro="" textlink="">
      <xdr:nvSpPr>
        <xdr:cNvPr id="651" name="テキスト ボックス 650"/>
        <xdr:cNvSpPr txBox="1"/>
      </xdr:nvSpPr>
      <xdr:spPr>
        <a:xfrm>
          <a:off x="13468428" y="135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37954</xdr:rowOff>
    </xdr:from>
    <xdr:to>
      <xdr:col>67</xdr:col>
      <xdr:colOff>101600</xdr:colOff>
      <xdr:row>78</xdr:row>
      <xdr:rowOff>139554</xdr:rowOff>
    </xdr:to>
    <xdr:sp macro="" textlink="">
      <xdr:nvSpPr>
        <xdr:cNvPr id="652" name="楕円 651"/>
        <xdr:cNvSpPr/>
      </xdr:nvSpPr>
      <xdr:spPr>
        <a:xfrm>
          <a:off x="12763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156081</xdr:rowOff>
    </xdr:from>
    <xdr:ext cx="534377" cy="259045"/>
    <xdr:sp macro="" textlink="">
      <xdr:nvSpPr>
        <xdr:cNvPr id="653" name="テキスト ボックス 652"/>
        <xdr:cNvSpPr txBox="1"/>
      </xdr:nvSpPr>
      <xdr:spPr>
        <a:xfrm>
          <a:off x="12547111" y="13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16745</xdr:rowOff>
    </xdr:from>
    <xdr:to>
      <xdr:col>85</xdr:col>
      <xdr:colOff>127000</xdr:colOff>
      <xdr:row>96</xdr:row>
      <xdr:rowOff>47501</xdr:rowOff>
    </xdr:to>
    <xdr:cxnSp macro="">
      <xdr:nvCxnSpPr>
        <xdr:cNvPr id="680" name="直線コネクタ 679"/>
        <xdr:cNvCxnSpPr/>
      </xdr:nvCxnSpPr>
      <xdr:spPr>
        <a:xfrm flipV="1">
          <a:off x="15481300" y="16475945"/>
          <a:ext cx="8382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47501</xdr:rowOff>
    </xdr:from>
    <xdr:to>
      <xdr:col>81</xdr:col>
      <xdr:colOff>50800</xdr:colOff>
      <xdr:row>96</xdr:row>
      <xdr:rowOff>89294</xdr:rowOff>
    </xdr:to>
    <xdr:cxnSp macro="">
      <xdr:nvCxnSpPr>
        <xdr:cNvPr id="683" name="直線コネクタ 682"/>
        <xdr:cNvCxnSpPr/>
      </xdr:nvCxnSpPr>
      <xdr:spPr>
        <a:xfrm flipV="1">
          <a:off x="14592300" y="16506701"/>
          <a:ext cx="8890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89294</xdr:rowOff>
    </xdr:from>
    <xdr:to>
      <xdr:col>76</xdr:col>
      <xdr:colOff>114300</xdr:colOff>
      <xdr:row>96</xdr:row>
      <xdr:rowOff>116694</xdr:rowOff>
    </xdr:to>
    <xdr:cxnSp macro="">
      <xdr:nvCxnSpPr>
        <xdr:cNvPr id="686" name="直線コネクタ 685"/>
        <xdr:cNvCxnSpPr/>
      </xdr:nvCxnSpPr>
      <xdr:spPr>
        <a:xfrm flipV="1">
          <a:off x="13703300" y="1654849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116694</xdr:rowOff>
    </xdr:from>
    <xdr:to>
      <xdr:col>71</xdr:col>
      <xdr:colOff>177800</xdr:colOff>
      <xdr:row>96</xdr:row>
      <xdr:rowOff>143467</xdr:rowOff>
    </xdr:to>
    <xdr:cxnSp macro="">
      <xdr:nvCxnSpPr>
        <xdr:cNvPr id="689" name="直線コネクタ 688"/>
        <xdr:cNvCxnSpPr/>
      </xdr:nvCxnSpPr>
      <xdr:spPr>
        <a:xfrm flipV="1">
          <a:off x="12814300" y="16575894"/>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137395</xdr:rowOff>
    </xdr:from>
    <xdr:to>
      <xdr:col>85</xdr:col>
      <xdr:colOff>177800</xdr:colOff>
      <xdr:row>96</xdr:row>
      <xdr:rowOff>67545</xdr:rowOff>
    </xdr:to>
    <xdr:sp macro="" textlink="">
      <xdr:nvSpPr>
        <xdr:cNvPr id="699" name="楕円 698"/>
        <xdr:cNvSpPr/>
      </xdr:nvSpPr>
      <xdr:spPr>
        <a:xfrm>
          <a:off x="16268700" y="164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115822</xdr:rowOff>
    </xdr:from>
    <xdr:ext cx="599010" cy="259045"/>
    <xdr:sp macro="" textlink="">
      <xdr:nvSpPr>
        <xdr:cNvPr id="700" name="公債費該当値テキスト"/>
        <xdr:cNvSpPr txBox="1"/>
      </xdr:nvSpPr>
      <xdr:spPr>
        <a:xfrm>
          <a:off x="16370300" y="164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168151</xdr:rowOff>
    </xdr:from>
    <xdr:to>
      <xdr:col>81</xdr:col>
      <xdr:colOff>101600</xdr:colOff>
      <xdr:row>96</xdr:row>
      <xdr:rowOff>98301</xdr:rowOff>
    </xdr:to>
    <xdr:sp macro="" textlink="">
      <xdr:nvSpPr>
        <xdr:cNvPr id="701" name="楕円 700"/>
        <xdr:cNvSpPr/>
      </xdr:nvSpPr>
      <xdr:spPr>
        <a:xfrm>
          <a:off x="15430500" y="16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89428</xdr:rowOff>
    </xdr:from>
    <xdr:ext cx="534377" cy="259045"/>
    <xdr:sp macro="" textlink="">
      <xdr:nvSpPr>
        <xdr:cNvPr id="702" name="テキスト ボックス 701"/>
        <xdr:cNvSpPr txBox="1"/>
      </xdr:nvSpPr>
      <xdr:spPr>
        <a:xfrm>
          <a:off x="15214111" y="165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38494</xdr:rowOff>
    </xdr:from>
    <xdr:to>
      <xdr:col>76</xdr:col>
      <xdr:colOff>165100</xdr:colOff>
      <xdr:row>96</xdr:row>
      <xdr:rowOff>140094</xdr:rowOff>
    </xdr:to>
    <xdr:sp macro="" textlink="">
      <xdr:nvSpPr>
        <xdr:cNvPr id="703" name="楕円 702"/>
        <xdr:cNvSpPr/>
      </xdr:nvSpPr>
      <xdr:spPr>
        <a:xfrm>
          <a:off x="14541500" y="16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131221</xdr:rowOff>
    </xdr:from>
    <xdr:ext cx="534377" cy="259045"/>
    <xdr:sp macro="" textlink="">
      <xdr:nvSpPr>
        <xdr:cNvPr id="704" name="テキスト ボックス 703"/>
        <xdr:cNvSpPr txBox="1"/>
      </xdr:nvSpPr>
      <xdr:spPr>
        <a:xfrm>
          <a:off x="14325111" y="165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65894</xdr:rowOff>
    </xdr:from>
    <xdr:to>
      <xdr:col>72</xdr:col>
      <xdr:colOff>38100</xdr:colOff>
      <xdr:row>96</xdr:row>
      <xdr:rowOff>167494</xdr:rowOff>
    </xdr:to>
    <xdr:sp macro="" textlink="">
      <xdr:nvSpPr>
        <xdr:cNvPr id="705" name="楕円 704"/>
        <xdr:cNvSpPr/>
      </xdr:nvSpPr>
      <xdr:spPr>
        <a:xfrm>
          <a:off x="13652500" y="16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158621</xdr:rowOff>
    </xdr:from>
    <xdr:ext cx="534377" cy="259045"/>
    <xdr:sp macro="" textlink="">
      <xdr:nvSpPr>
        <xdr:cNvPr id="706" name="テキスト ボックス 705"/>
        <xdr:cNvSpPr txBox="1"/>
      </xdr:nvSpPr>
      <xdr:spPr>
        <a:xfrm>
          <a:off x="13436111" y="166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92667</xdr:rowOff>
    </xdr:from>
    <xdr:to>
      <xdr:col>67</xdr:col>
      <xdr:colOff>101600</xdr:colOff>
      <xdr:row>97</xdr:row>
      <xdr:rowOff>22817</xdr:rowOff>
    </xdr:to>
    <xdr:sp macro="" textlink="">
      <xdr:nvSpPr>
        <xdr:cNvPr id="707" name="楕円 706"/>
        <xdr:cNvSpPr/>
      </xdr:nvSpPr>
      <xdr:spPr>
        <a:xfrm>
          <a:off x="12763500" y="165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13944</xdr:rowOff>
    </xdr:from>
    <xdr:ext cx="534377" cy="259045"/>
    <xdr:sp macro="" textlink="">
      <xdr:nvSpPr>
        <xdr:cNvPr id="708" name="テキスト ボックス 707"/>
        <xdr:cNvSpPr txBox="1"/>
      </xdr:nvSpPr>
      <xdr:spPr>
        <a:xfrm>
          <a:off x="12547111" y="166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平成２８年度まで類似団体平均に比べ高くなっていたが、平成２５年度以降実施してきた道の駅整備事業や朝日自然観多目的交流施設整備事業等が終了したため類似団体平均並みとなっている。</a:t>
          </a:r>
        </a:p>
        <a:p>
          <a:r>
            <a:rPr kumimoji="1" lang="ja-JP" altLang="en-US" sz="1300">
              <a:latin typeface="ＭＳ Ｐゴシック" panose="020B0600070205080204" pitchFamily="50" charset="-128"/>
              <a:ea typeface="ＭＳ Ｐゴシック" panose="020B0600070205080204" pitchFamily="50" charset="-128"/>
            </a:rPr>
            <a:t>・土木費については、平成２６年度は都市再生整備事業、公営住宅整備事業等を実施しており類似団体平均に比べ高くなっているが、平成２７年度は公営住宅整備事業が終了した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・消防費については、平成２７年度に防災行政無線整備事業を実施したため、類似団体平均程度であるものの、前年度以前よりも高くなっている。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平成２８年度にあさひ保育園未満児室の増改築事業や臨時福祉給付金給付事業を、平成２９年度に放課後児童クラブの新設、高齢者生産活動センターの改修を実施しており高くなっているが、平成３０年度は大型事業の終了に伴い平年ベースとなった。</a:t>
          </a:r>
        </a:p>
        <a:p>
          <a:r>
            <a:rPr kumimoji="1" lang="ja-JP" altLang="en-US" sz="1300">
              <a:latin typeface="ＭＳ Ｐゴシック" panose="020B0600070205080204" pitchFamily="50" charset="-128"/>
              <a:ea typeface="ＭＳ Ｐゴシック" panose="020B0600070205080204" pitchFamily="50" charset="-128"/>
            </a:rPr>
            <a:t>・公債費については、近年の大型事業の影響から年々公債費が増額しており令和５年のピーク見込みまでは増加傾向で推移する見込み。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は、平成２９年度より０．６１ポイント増加し１０．８６％になった。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おける連結実質赤字比率は、各会計とも黒字となっているため生じていない。これまで、財政の健全運営のため人件費・公債費等の経常経費の削減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基づく実質公債費比率は４．５％で、早期健全化基準を大幅に下回っている。これまで、財政の健全運営に努めてきた結果が反映されたものとなっている。少子高齢化・定住・経済対策等に要する経費の増加、更には、景気低迷による町税等の伸び悩み、大型事業の実施による町債残高の増など、今後とも厳しい財政運営となる見込であるが、持続可能な財政運営を行うため、引き続き、財政の健全性を保つよう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満期一括償還地方債の方式による借入は実施していない。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における将来負担比率はマイナス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令和７年度まで公共施設の大規模改修が予定されているが、公債費の増により経常収支の圧迫が懸念されており、起債の発行に頼るだけでなく積極的な取崩しを予定している。それに備え平成２９年度に町有施設整備管理基金に３００百万円の積立を行ったことにより、基金全体の額が増となっている。平成３０年度は小中学校へのエアコン設置等、大規模な改修事業の一部に基金を充当したことから、４０百万円程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次年度以降予定されている公共施設の大規模改修時に町有施設整備管理基金の積極的な取崩しを行い、起債残高の抑制を図る。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公共施設の新設・大規模改修に充当。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ふるさと納税寄付者の希望に沿った事業へ充当し活用。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町営住宅の改修の際に活用。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経済的理由により高等学校及び大学等での修学が困難な町民の教育を受ける機会の拡充のため、貸付を行う。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福祉事業、老人福祉センターの建設補助等の際に活用。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今後予定されている公共施設の大規模改修に向け１００百万円を新たに積み立てた。また、小中学校のエアコン整備事業などで１１５百万円を取崩し、事業を実施している。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ふるさと納税の寄付増に伴い、９８百万円を新たに積み立てた。また、「りんごとワインの里の産業・観光」等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つの使途にあわせ事業を実施し、平成３０年度は８５百万円を取崩した。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毎年度１５百万円を積み立てている。（平成２９年度まで）平成３０年度は、町営住宅清水ハイツ改修のため１１百万円を取崩し、事業を実施している。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志藤六郎村おこし基金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補助金の支出額に合わせて毎年数百万円の減となっている。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令和７年度まで公共施設の大規模改修が予定されているため、積極的な取崩しを行い公債費の抑制を図る。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前年度いただいた寄付額を目安とし次年度に活用する。寄付者の思いを政策に繋げられる形での活用を行う。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平成３０年から町営住宅清水ハイツの改修を実施するため当面は積立を実施せず、現積立額は令和１０年頃に改修が必要な中郷ハイツの改修費用に充当する見込み。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今後も継続して貸付事業を実施し、町民の修学機会の拡充に努める。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大規模改修な福祉施設の改修に備え、現状の額を維持する。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％以上を財政調整基金の目安額としており、適切な範囲の額となるよう今後も務めていく。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％以上を財政調整基金の目安額としており、今後も適切な運用を図る。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増減についてはほぼなし。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これまで繰り上げ償還が可能な起債についておおよそ実施してきており、金額の変動がほとんどない状況にある。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今後も起債残高の抑制のため、繰り上げ償還が可能な借り入れがあれば積極的に実施していき後年度負担の抑制を図る。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6,869
6,817
196.81
5,320,741
4,945,551
340,374
3,133,503
6,486,562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減価償却率が公民館等の高いもの、保育所等の低いものと様々だが、平均すると、全国、山形県平均よりも低い値となっている。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86" name="楕円 85"/>
        <xdr:cNvSpPr/>
      </xdr:nvSpPr>
      <xdr:spPr>
        <a:xfrm>
          <a:off x="4711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82694</xdr:rowOff>
    </xdr:from>
    <xdr:ext cx="405111" cy="259045"/>
    <xdr:sp macro="" textlink="">
      <xdr:nvSpPr>
        <xdr:cNvPr id="87" name="有形固定資産減価償却率該当値テキスト"/>
        <xdr:cNvSpPr txBox="1"/>
      </xdr:nvSpPr>
      <xdr:spPr>
        <a:xfrm>
          <a:off x="4813300" y="582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88" name="楕円 87"/>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39751</xdr:rowOff>
    </xdr:to>
    <xdr:cxnSp macro="">
      <xdr:nvCxnSpPr>
        <xdr:cNvPr id="89" name="直線コネクタ 88"/>
        <xdr:cNvCxnSpPr/>
      </xdr:nvCxnSpPr>
      <xdr:spPr>
        <a:xfrm flipV="1">
          <a:off x="4051300" y="589864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29972</xdr:rowOff>
    </xdr:from>
    <xdr:to>
      <xdr:col>15</xdr:col>
      <xdr:colOff>187325</xdr:colOff>
      <xdr:row>30</xdr:row>
      <xdr:rowOff>131572</xdr:rowOff>
    </xdr:to>
    <xdr:sp macro="" textlink="">
      <xdr:nvSpPr>
        <xdr:cNvPr id="90" name="楕円 89"/>
        <xdr:cNvSpPr/>
      </xdr:nvSpPr>
      <xdr:spPr>
        <a:xfrm>
          <a:off x="3238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80772</xdr:rowOff>
    </xdr:to>
    <xdr:cxnSp macro="">
      <xdr:nvCxnSpPr>
        <xdr:cNvPr id="91" name="直線コネクタ 90"/>
        <xdr:cNvCxnSpPr/>
      </xdr:nvCxnSpPr>
      <xdr:spPr>
        <a:xfrm flipV="1">
          <a:off x="3289300" y="595477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73152</xdr:rowOff>
    </xdr:from>
    <xdr:to>
      <xdr:col>11</xdr:col>
      <xdr:colOff>187325</xdr:colOff>
      <xdr:row>31</xdr:row>
      <xdr:rowOff>3302</xdr:rowOff>
    </xdr:to>
    <xdr:sp macro="" textlink="">
      <xdr:nvSpPr>
        <xdr:cNvPr id="92" name="楕円 91"/>
        <xdr:cNvSpPr/>
      </xdr:nvSpPr>
      <xdr:spPr>
        <a:xfrm>
          <a:off x="2476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80772</xdr:rowOff>
    </xdr:from>
    <xdr:to>
      <xdr:col>15</xdr:col>
      <xdr:colOff>136525</xdr:colOff>
      <xdr:row>30</xdr:row>
      <xdr:rowOff>123952</xdr:rowOff>
    </xdr:to>
    <xdr:cxnSp macro="">
      <xdr:nvCxnSpPr>
        <xdr:cNvPr id="93" name="直線コネクタ 92"/>
        <xdr:cNvCxnSpPr/>
      </xdr:nvCxnSpPr>
      <xdr:spPr>
        <a:xfrm flipV="1">
          <a:off x="2527300" y="59957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81678</xdr:rowOff>
    </xdr:from>
    <xdr:ext cx="405111" cy="259045"/>
    <xdr:sp macro="" textlink="">
      <xdr:nvSpPr>
        <xdr:cNvPr id="97" name="n_1main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122699</xdr:rowOff>
    </xdr:from>
    <xdr:ext cx="405111" cy="259045"/>
    <xdr:sp macro="" textlink="">
      <xdr:nvSpPr>
        <xdr:cNvPr id="98" name="n_2mainValue有形固定資産減価償却率"/>
        <xdr:cNvSpPr txBox="1"/>
      </xdr:nvSpPr>
      <xdr:spPr>
        <a:xfrm>
          <a:off x="3086744" y="603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165879</xdr:rowOff>
    </xdr:from>
    <xdr:ext cx="405111" cy="259045"/>
    <xdr:sp macro="" textlink="">
      <xdr:nvSpPr>
        <xdr:cNvPr id="99" name="n_3mainValue有形固定資産減価償却率"/>
        <xdr:cNvSpPr txBox="1"/>
      </xdr:nvSpPr>
      <xdr:spPr>
        <a:xfrm>
          <a:off x="2324744" y="608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近年続いた大型公共事業により、公債費が増加傾向にある（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6,486,562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千円）ため、類似団体の平均を上回る数値となっている。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起債発行額を、元金償還内に収める等の対策を実施し、後年度負担の抑制に努める。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35"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150722</xdr:rowOff>
    </xdr:from>
    <xdr:to>
      <xdr:col>76</xdr:col>
      <xdr:colOff>73025</xdr:colOff>
      <xdr:row>31</xdr:row>
      <xdr:rowOff>80872</xdr:rowOff>
    </xdr:to>
    <xdr:sp macro="" textlink="">
      <xdr:nvSpPr>
        <xdr:cNvPr id="143" name="楕円 142"/>
        <xdr:cNvSpPr/>
      </xdr:nvSpPr>
      <xdr:spPr>
        <a:xfrm>
          <a:off x="14744700" y="60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2149</xdr:rowOff>
    </xdr:from>
    <xdr:ext cx="469744" cy="259045"/>
    <xdr:sp macro="" textlink="">
      <xdr:nvSpPr>
        <xdr:cNvPr id="144" name="債務償還比率該当値テキスト"/>
        <xdr:cNvSpPr txBox="1"/>
      </xdr:nvSpPr>
      <xdr:spPr>
        <a:xfrm>
          <a:off x="14846300" y="59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100756</xdr:rowOff>
    </xdr:from>
    <xdr:to>
      <xdr:col>72</xdr:col>
      <xdr:colOff>123825</xdr:colOff>
      <xdr:row>31</xdr:row>
      <xdr:rowOff>30906</xdr:rowOff>
    </xdr:to>
    <xdr:sp macro="" textlink="">
      <xdr:nvSpPr>
        <xdr:cNvPr id="145" name="楕円 144"/>
        <xdr:cNvSpPr/>
      </xdr:nvSpPr>
      <xdr:spPr>
        <a:xfrm>
          <a:off x="14033500" y="60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151556</xdr:rowOff>
    </xdr:from>
    <xdr:to>
      <xdr:col>76</xdr:col>
      <xdr:colOff>22225</xdr:colOff>
      <xdr:row>31</xdr:row>
      <xdr:rowOff>30072</xdr:rowOff>
    </xdr:to>
    <xdr:cxnSp macro="">
      <xdr:nvCxnSpPr>
        <xdr:cNvPr id="146" name="直線コネクタ 145"/>
        <xdr:cNvCxnSpPr/>
      </xdr:nvCxnSpPr>
      <xdr:spPr>
        <a:xfrm>
          <a:off x="14084300" y="6066581"/>
          <a:ext cx="711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7"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47433</xdr:rowOff>
    </xdr:from>
    <xdr:ext cx="469744" cy="259045"/>
    <xdr:sp macro="" textlink="">
      <xdr:nvSpPr>
        <xdr:cNvPr id="148" name="n_1mainValue債務償還比率"/>
        <xdr:cNvSpPr txBox="1"/>
      </xdr:nvSpPr>
      <xdr:spPr>
        <a:xfrm>
          <a:off x="13836727" y="579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6,869
6,817
196.81
5,320,741
4,945,551
340,374
3,133,503
6,486,562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1" name="楕円 70"/>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2" name="【道路】&#10;有形固定資産減価償却率該当値テキスト"/>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3" name="楕円 72"/>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123825</xdr:rowOff>
    </xdr:to>
    <xdr:cxnSp macro="">
      <xdr:nvCxnSpPr>
        <xdr:cNvPr id="74" name="直線コネクタ 73"/>
        <xdr:cNvCxnSpPr/>
      </xdr:nvCxnSpPr>
      <xdr:spPr>
        <a:xfrm flipV="1">
          <a:off x="3797300" y="6610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5" name="楕円 74"/>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140970</xdr:rowOff>
    </xdr:to>
    <xdr:cxnSp macro="">
      <xdr:nvCxnSpPr>
        <xdr:cNvPr id="76" name="直線コネクタ 75"/>
        <xdr:cNvCxnSpPr/>
      </xdr:nvCxnSpPr>
      <xdr:spPr>
        <a:xfrm flipV="1">
          <a:off x="2908300" y="6638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7" name="楕円 76"/>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39</xdr:row>
      <xdr:rowOff>7620</xdr:rowOff>
    </xdr:to>
    <xdr:cxnSp macro="">
      <xdr:nvCxnSpPr>
        <xdr:cNvPr id="78" name="直線コネクタ 77"/>
        <xdr:cNvCxnSpPr/>
      </xdr:nvCxnSpPr>
      <xdr:spPr>
        <a:xfrm flipV="1">
          <a:off x="2019300" y="6656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2"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3" name="n_2mainValue【道路】&#10;有形固定資産減価償却率"/>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4" name="n_3mainValue【道路】&#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25907</xdr:rowOff>
    </xdr:from>
    <xdr:to>
      <xdr:col>55</xdr:col>
      <xdr:colOff>50800</xdr:colOff>
      <xdr:row>41</xdr:row>
      <xdr:rowOff>127507</xdr:rowOff>
    </xdr:to>
    <xdr:sp macro="" textlink="">
      <xdr:nvSpPr>
        <xdr:cNvPr id="123" name="楕円 122"/>
        <xdr:cNvSpPr/>
      </xdr:nvSpPr>
      <xdr:spPr>
        <a:xfrm>
          <a:off x="10426700" y="70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112284</xdr:rowOff>
    </xdr:from>
    <xdr:ext cx="534377" cy="259045"/>
    <xdr:sp macro="" textlink="">
      <xdr:nvSpPr>
        <xdr:cNvPr id="124" name="【道路】&#10;一人当たり延長該当値テキスト"/>
        <xdr:cNvSpPr txBox="1"/>
      </xdr:nvSpPr>
      <xdr:spPr>
        <a:xfrm>
          <a:off x="10515600" y="69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29900</xdr:rowOff>
    </xdr:from>
    <xdr:to>
      <xdr:col>50</xdr:col>
      <xdr:colOff>165100</xdr:colOff>
      <xdr:row>41</xdr:row>
      <xdr:rowOff>131500</xdr:rowOff>
    </xdr:to>
    <xdr:sp macro="" textlink="">
      <xdr:nvSpPr>
        <xdr:cNvPr id="125" name="楕円 124"/>
        <xdr:cNvSpPr/>
      </xdr:nvSpPr>
      <xdr:spPr>
        <a:xfrm>
          <a:off x="9588500" y="70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76707</xdr:rowOff>
    </xdr:from>
    <xdr:to>
      <xdr:col>55</xdr:col>
      <xdr:colOff>0</xdr:colOff>
      <xdr:row>41</xdr:row>
      <xdr:rowOff>80700</xdr:rowOff>
    </xdr:to>
    <xdr:cxnSp macro="">
      <xdr:nvCxnSpPr>
        <xdr:cNvPr id="126" name="直線コネクタ 125"/>
        <xdr:cNvCxnSpPr/>
      </xdr:nvCxnSpPr>
      <xdr:spPr>
        <a:xfrm flipV="1">
          <a:off x="9639300" y="7106157"/>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49464</xdr:rowOff>
    </xdr:from>
    <xdr:to>
      <xdr:col>46</xdr:col>
      <xdr:colOff>38100</xdr:colOff>
      <xdr:row>41</xdr:row>
      <xdr:rowOff>151064</xdr:rowOff>
    </xdr:to>
    <xdr:sp macro="" textlink="">
      <xdr:nvSpPr>
        <xdr:cNvPr id="127" name="楕円 126"/>
        <xdr:cNvSpPr/>
      </xdr:nvSpPr>
      <xdr:spPr>
        <a:xfrm>
          <a:off x="8699500" y="70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80700</xdr:rowOff>
    </xdr:from>
    <xdr:to>
      <xdr:col>50</xdr:col>
      <xdr:colOff>114300</xdr:colOff>
      <xdr:row>41</xdr:row>
      <xdr:rowOff>100264</xdr:rowOff>
    </xdr:to>
    <xdr:cxnSp macro="">
      <xdr:nvCxnSpPr>
        <xdr:cNvPr id="128" name="直線コネクタ 127"/>
        <xdr:cNvCxnSpPr/>
      </xdr:nvCxnSpPr>
      <xdr:spPr>
        <a:xfrm flipV="1">
          <a:off x="8750300" y="7110150"/>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51723</xdr:rowOff>
    </xdr:from>
    <xdr:to>
      <xdr:col>41</xdr:col>
      <xdr:colOff>101600</xdr:colOff>
      <xdr:row>41</xdr:row>
      <xdr:rowOff>153323</xdr:rowOff>
    </xdr:to>
    <xdr:sp macro="" textlink="">
      <xdr:nvSpPr>
        <xdr:cNvPr id="129" name="楕円 128"/>
        <xdr:cNvSpPr/>
      </xdr:nvSpPr>
      <xdr:spPr>
        <a:xfrm>
          <a:off x="7810500" y="70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100264</xdr:rowOff>
    </xdr:from>
    <xdr:to>
      <xdr:col>45</xdr:col>
      <xdr:colOff>177800</xdr:colOff>
      <xdr:row>41</xdr:row>
      <xdr:rowOff>102523</xdr:rowOff>
    </xdr:to>
    <xdr:cxnSp macro="">
      <xdr:nvCxnSpPr>
        <xdr:cNvPr id="130" name="直線コネクタ 129"/>
        <xdr:cNvCxnSpPr/>
      </xdr:nvCxnSpPr>
      <xdr:spPr>
        <a:xfrm flipV="1">
          <a:off x="7861300" y="7129714"/>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122627</xdr:rowOff>
    </xdr:from>
    <xdr:ext cx="534377" cy="259045"/>
    <xdr:sp macro="" textlink="">
      <xdr:nvSpPr>
        <xdr:cNvPr id="134" name="n_1mainValue【道路】&#10;一人当たり延長"/>
        <xdr:cNvSpPr txBox="1"/>
      </xdr:nvSpPr>
      <xdr:spPr>
        <a:xfrm>
          <a:off x="9359411" y="71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142191</xdr:rowOff>
    </xdr:from>
    <xdr:ext cx="534377" cy="259045"/>
    <xdr:sp macro="" textlink="">
      <xdr:nvSpPr>
        <xdr:cNvPr id="135" name="n_2mainValue【道路】&#10;一人当たり延長"/>
        <xdr:cNvSpPr txBox="1"/>
      </xdr:nvSpPr>
      <xdr:spPr>
        <a:xfrm>
          <a:off x="8483111" y="71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144450</xdr:rowOff>
    </xdr:from>
    <xdr:ext cx="534377" cy="259045"/>
    <xdr:sp macro="" textlink="">
      <xdr:nvSpPr>
        <xdr:cNvPr id="136" name="n_3mainValue【道路】&#10;一人当たり延長"/>
        <xdr:cNvSpPr txBox="1"/>
      </xdr:nvSpPr>
      <xdr:spPr>
        <a:xfrm>
          <a:off x="7594111" y="71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77" name="楕円 176"/>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78" name="【橋りょう・トンネル】&#10;有形固定資産減価償却率該当値テキスト"/>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79" name="楕円 178"/>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151856</xdr:rowOff>
    </xdr:to>
    <xdr:cxnSp macro="">
      <xdr:nvCxnSpPr>
        <xdr:cNvPr id="180" name="直線コネクタ 179"/>
        <xdr:cNvCxnSpPr/>
      </xdr:nvCxnSpPr>
      <xdr:spPr>
        <a:xfrm flipV="1">
          <a:off x="3797300" y="100796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91259</xdr:rowOff>
    </xdr:from>
    <xdr:to>
      <xdr:col>15</xdr:col>
      <xdr:colOff>101600</xdr:colOff>
      <xdr:row>59</xdr:row>
      <xdr:rowOff>21409</xdr:rowOff>
    </xdr:to>
    <xdr:sp macro="" textlink="">
      <xdr:nvSpPr>
        <xdr:cNvPr id="181" name="楕円 180"/>
        <xdr:cNvSpPr/>
      </xdr:nvSpPr>
      <xdr:spPr>
        <a:xfrm>
          <a:off x="2857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142059</xdr:rowOff>
    </xdr:from>
    <xdr:to>
      <xdr:col>19</xdr:col>
      <xdr:colOff>177800</xdr:colOff>
      <xdr:row>58</xdr:row>
      <xdr:rowOff>151856</xdr:rowOff>
    </xdr:to>
    <xdr:cxnSp macro="">
      <xdr:nvCxnSpPr>
        <xdr:cNvPr id="182" name="直線コネクタ 181"/>
        <xdr:cNvCxnSpPr/>
      </xdr:nvCxnSpPr>
      <xdr:spPr>
        <a:xfrm>
          <a:off x="2908300" y="100861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3" name="楕円 182"/>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142059</xdr:rowOff>
    </xdr:from>
    <xdr:to>
      <xdr:col>15</xdr:col>
      <xdr:colOff>50800</xdr:colOff>
      <xdr:row>58</xdr:row>
      <xdr:rowOff>169817</xdr:rowOff>
    </xdr:to>
    <xdr:cxnSp macro="">
      <xdr:nvCxnSpPr>
        <xdr:cNvPr id="184" name="直線コネクタ 183"/>
        <xdr:cNvCxnSpPr/>
      </xdr:nvCxnSpPr>
      <xdr:spPr>
        <a:xfrm flipV="1">
          <a:off x="2019300" y="100861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188" name="n_1mainValue【橋りょう・トンネル】&#10;有形固定資産減価償却率"/>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37936</xdr:rowOff>
    </xdr:from>
    <xdr:ext cx="405111" cy="259045"/>
    <xdr:sp macro="" textlink="">
      <xdr:nvSpPr>
        <xdr:cNvPr id="189" name="n_2mainValue【橋りょう・トンネル】&#10;有形固定資産減価償却率"/>
        <xdr:cNvSpPr txBox="1"/>
      </xdr:nvSpPr>
      <xdr:spPr>
        <a:xfrm>
          <a:off x="2705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90" name="n_3main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17918</xdr:rowOff>
    </xdr:from>
    <xdr:to>
      <xdr:col>55</xdr:col>
      <xdr:colOff>50800</xdr:colOff>
      <xdr:row>62</xdr:row>
      <xdr:rowOff>119518</xdr:rowOff>
    </xdr:to>
    <xdr:sp macro="" textlink="">
      <xdr:nvSpPr>
        <xdr:cNvPr id="227" name="楕円 226"/>
        <xdr:cNvSpPr/>
      </xdr:nvSpPr>
      <xdr:spPr>
        <a:xfrm>
          <a:off x="10426700" y="10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167795</xdr:rowOff>
    </xdr:from>
    <xdr:ext cx="599010" cy="259045"/>
    <xdr:sp macro="" textlink="">
      <xdr:nvSpPr>
        <xdr:cNvPr id="228" name="【橋りょう・トンネル】&#10;一人当たり有形固定資産（償却資産）額該当値テキスト"/>
        <xdr:cNvSpPr txBox="1"/>
      </xdr:nvSpPr>
      <xdr:spPr>
        <a:xfrm>
          <a:off x="10515600" y="1062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28687</xdr:rowOff>
    </xdr:from>
    <xdr:to>
      <xdr:col>50</xdr:col>
      <xdr:colOff>165100</xdr:colOff>
      <xdr:row>62</xdr:row>
      <xdr:rowOff>130287</xdr:rowOff>
    </xdr:to>
    <xdr:sp macro="" textlink="">
      <xdr:nvSpPr>
        <xdr:cNvPr id="229" name="楕円 228"/>
        <xdr:cNvSpPr/>
      </xdr:nvSpPr>
      <xdr:spPr>
        <a:xfrm>
          <a:off x="9588500" y="106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68718</xdr:rowOff>
    </xdr:from>
    <xdr:to>
      <xdr:col>55</xdr:col>
      <xdr:colOff>0</xdr:colOff>
      <xdr:row>62</xdr:row>
      <xdr:rowOff>79487</xdr:rowOff>
    </xdr:to>
    <xdr:cxnSp macro="">
      <xdr:nvCxnSpPr>
        <xdr:cNvPr id="230" name="直線コネクタ 229"/>
        <xdr:cNvCxnSpPr/>
      </xdr:nvCxnSpPr>
      <xdr:spPr>
        <a:xfrm flipV="1">
          <a:off x="9639300" y="10698618"/>
          <a:ext cx="838200" cy="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48964</xdr:rowOff>
    </xdr:from>
    <xdr:to>
      <xdr:col>46</xdr:col>
      <xdr:colOff>38100</xdr:colOff>
      <xdr:row>62</xdr:row>
      <xdr:rowOff>150564</xdr:rowOff>
    </xdr:to>
    <xdr:sp macro="" textlink="">
      <xdr:nvSpPr>
        <xdr:cNvPr id="231" name="楕円 230"/>
        <xdr:cNvSpPr/>
      </xdr:nvSpPr>
      <xdr:spPr>
        <a:xfrm>
          <a:off x="8699500" y="106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79487</xdr:rowOff>
    </xdr:from>
    <xdr:to>
      <xdr:col>50</xdr:col>
      <xdr:colOff>114300</xdr:colOff>
      <xdr:row>62</xdr:row>
      <xdr:rowOff>99764</xdr:rowOff>
    </xdr:to>
    <xdr:cxnSp macro="">
      <xdr:nvCxnSpPr>
        <xdr:cNvPr id="232" name="直線コネクタ 231"/>
        <xdr:cNvCxnSpPr/>
      </xdr:nvCxnSpPr>
      <xdr:spPr>
        <a:xfrm flipV="1">
          <a:off x="8750300" y="10709387"/>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53985</xdr:rowOff>
    </xdr:from>
    <xdr:to>
      <xdr:col>41</xdr:col>
      <xdr:colOff>101600</xdr:colOff>
      <xdr:row>62</xdr:row>
      <xdr:rowOff>155585</xdr:rowOff>
    </xdr:to>
    <xdr:sp macro="" textlink="">
      <xdr:nvSpPr>
        <xdr:cNvPr id="233" name="楕円 232"/>
        <xdr:cNvSpPr/>
      </xdr:nvSpPr>
      <xdr:spPr>
        <a:xfrm>
          <a:off x="7810500" y="10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99764</xdr:rowOff>
    </xdr:from>
    <xdr:to>
      <xdr:col>45</xdr:col>
      <xdr:colOff>177800</xdr:colOff>
      <xdr:row>62</xdr:row>
      <xdr:rowOff>104785</xdr:rowOff>
    </xdr:to>
    <xdr:cxnSp macro="">
      <xdr:nvCxnSpPr>
        <xdr:cNvPr id="234" name="直線コネクタ 233"/>
        <xdr:cNvCxnSpPr/>
      </xdr:nvCxnSpPr>
      <xdr:spPr>
        <a:xfrm flipV="1">
          <a:off x="7861300" y="10729664"/>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121414</xdr:rowOff>
    </xdr:from>
    <xdr:ext cx="599010" cy="259045"/>
    <xdr:sp macro="" textlink="">
      <xdr:nvSpPr>
        <xdr:cNvPr id="238" name="n_1mainValue【橋りょう・トンネル】&#10;一人当たり有形固定資産（償却資産）額"/>
        <xdr:cNvSpPr txBox="1"/>
      </xdr:nvSpPr>
      <xdr:spPr>
        <a:xfrm>
          <a:off x="9327095" y="1075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141691</xdr:rowOff>
    </xdr:from>
    <xdr:ext cx="599010" cy="259045"/>
    <xdr:sp macro="" textlink="">
      <xdr:nvSpPr>
        <xdr:cNvPr id="239" name="n_2mainValue【橋りょう・トンネル】&#10;一人当たり有形固定資産（償却資産）額"/>
        <xdr:cNvSpPr txBox="1"/>
      </xdr:nvSpPr>
      <xdr:spPr>
        <a:xfrm>
          <a:off x="8450795" y="1077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146712</xdr:rowOff>
    </xdr:from>
    <xdr:ext cx="599010" cy="259045"/>
    <xdr:sp macro="" textlink="">
      <xdr:nvSpPr>
        <xdr:cNvPr id="240" name="n_3mainValue【橋りょう・トンネル】&#10;一人当たり有形固定資産（償却資産）額"/>
        <xdr:cNvSpPr txBox="1"/>
      </xdr:nvSpPr>
      <xdr:spPr>
        <a:xfrm>
          <a:off x="7561795" y="107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280" name="楕円 279"/>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281" name="【公営住宅】&#10;有形固定資産減価償却率該当値テキスト"/>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82" name="楕円 281"/>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127636</xdr:rowOff>
    </xdr:to>
    <xdr:cxnSp macro="">
      <xdr:nvCxnSpPr>
        <xdr:cNvPr id="283" name="直線コネクタ 282"/>
        <xdr:cNvCxnSpPr/>
      </xdr:nvCxnSpPr>
      <xdr:spPr>
        <a:xfrm flipV="1">
          <a:off x="3797300" y="142932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84" name="楕円 283"/>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127636</xdr:rowOff>
    </xdr:to>
    <xdr:cxnSp macro="">
      <xdr:nvCxnSpPr>
        <xdr:cNvPr id="285" name="直線コネクタ 284"/>
        <xdr:cNvCxnSpPr/>
      </xdr:nvCxnSpPr>
      <xdr:spPr>
        <a:xfrm>
          <a:off x="2908300" y="142970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86" name="楕円 285"/>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84</xdr:row>
      <xdr:rowOff>57150</xdr:rowOff>
    </xdr:to>
    <xdr:cxnSp macro="">
      <xdr:nvCxnSpPr>
        <xdr:cNvPr id="287" name="直線コネクタ 286"/>
        <xdr:cNvCxnSpPr/>
      </xdr:nvCxnSpPr>
      <xdr:spPr>
        <a:xfrm flipV="1">
          <a:off x="2019300" y="142970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91" name="n_1main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292" name="n_2mainValue【公営住宅】&#10;有形固定資産減価償却率"/>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293"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32" name="楕円 331"/>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33" name="【公営住宅】&#10;一人当たり面積該当値テキスト"/>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46546</xdr:rowOff>
    </xdr:from>
    <xdr:to>
      <xdr:col>50</xdr:col>
      <xdr:colOff>165100</xdr:colOff>
      <xdr:row>85</xdr:row>
      <xdr:rowOff>148146</xdr:rowOff>
    </xdr:to>
    <xdr:sp macro="" textlink="">
      <xdr:nvSpPr>
        <xdr:cNvPr id="334" name="楕円 333"/>
        <xdr:cNvSpPr/>
      </xdr:nvSpPr>
      <xdr:spPr>
        <a:xfrm>
          <a:off x="9588500" y="146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97346</xdr:rowOff>
    </xdr:to>
    <xdr:cxnSp macro="">
      <xdr:nvCxnSpPr>
        <xdr:cNvPr id="335" name="直線コネクタ 334"/>
        <xdr:cNvCxnSpPr/>
      </xdr:nvCxnSpPr>
      <xdr:spPr>
        <a:xfrm flipV="1">
          <a:off x="9639300" y="14664689"/>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50927</xdr:rowOff>
    </xdr:from>
    <xdr:to>
      <xdr:col>46</xdr:col>
      <xdr:colOff>38100</xdr:colOff>
      <xdr:row>85</xdr:row>
      <xdr:rowOff>152527</xdr:rowOff>
    </xdr:to>
    <xdr:sp macro="" textlink="">
      <xdr:nvSpPr>
        <xdr:cNvPr id="336" name="楕円 335"/>
        <xdr:cNvSpPr/>
      </xdr:nvSpPr>
      <xdr:spPr>
        <a:xfrm>
          <a:off x="8699500" y="146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97346</xdr:rowOff>
    </xdr:from>
    <xdr:to>
      <xdr:col>50</xdr:col>
      <xdr:colOff>114300</xdr:colOff>
      <xdr:row>85</xdr:row>
      <xdr:rowOff>101727</xdr:rowOff>
    </xdr:to>
    <xdr:cxnSp macro="">
      <xdr:nvCxnSpPr>
        <xdr:cNvPr id="337" name="直線コネクタ 336"/>
        <xdr:cNvCxnSpPr/>
      </xdr:nvCxnSpPr>
      <xdr:spPr>
        <a:xfrm flipV="1">
          <a:off x="8750300" y="1467059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54738</xdr:rowOff>
    </xdr:from>
    <xdr:to>
      <xdr:col>41</xdr:col>
      <xdr:colOff>101600</xdr:colOff>
      <xdr:row>85</xdr:row>
      <xdr:rowOff>156338</xdr:rowOff>
    </xdr:to>
    <xdr:sp macro="" textlink="">
      <xdr:nvSpPr>
        <xdr:cNvPr id="338" name="楕円 337"/>
        <xdr:cNvSpPr/>
      </xdr:nvSpPr>
      <xdr:spPr>
        <a:xfrm>
          <a:off x="7810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101727</xdr:rowOff>
    </xdr:from>
    <xdr:to>
      <xdr:col>45</xdr:col>
      <xdr:colOff>177800</xdr:colOff>
      <xdr:row>85</xdr:row>
      <xdr:rowOff>105538</xdr:rowOff>
    </xdr:to>
    <xdr:cxnSp macro="">
      <xdr:nvCxnSpPr>
        <xdr:cNvPr id="339" name="直線コネクタ 338"/>
        <xdr:cNvCxnSpPr/>
      </xdr:nvCxnSpPr>
      <xdr:spPr>
        <a:xfrm flipV="1">
          <a:off x="7861300" y="1467497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139273</xdr:rowOff>
    </xdr:from>
    <xdr:ext cx="469744" cy="259045"/>
    <xdr:sp macro="" textlink="">
      <xdr:nvSpPr>
        <xdr:cNvPr id="343" name="n_1mainValue【公営住宅】&#10;一人当たり面積"/>
        <xdr:cNvSpPr txBox="1"/>
      </xdr:nvSpPr>
      <xdr:spPr>
        <a:xfrm>
          <a:off x="9391727" y="1471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143654</xdr:rowOff>
    </xdr:from>
    <xdr:ext cx="469744" cy="259045"/>
    <xdr:sp macro="" textlink="">
      <xdr:nvSpPr>
        <xdr:cNvPr id="344" name="n_2mainValue【公営住宅】&#10;一人当たり面積"/>
        <xdr:cNvSpPr txBox="1"/>
      </xdr:nvSpPr>
      <xdr:spPr>
        <a:xfrm>
          <a:off x="8515427" y="1471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147465</xdr:rowOff>
    </xdr:from>
    <xdr:ext cx="469744" cy="259045"/>
    <xdr:sp macro="" textlink="">
      <xdr:nvSpPr>
        <xdr:cNvPr id="345" name="n_3mainValue【公営住宅】&#10;一人当たり面積"/>
        <xdr:cNvSpPr txBox="1"/>
      </xdr:nvSpPr>
      <xdr:spPr>
        <a:xfrm>
          <a:off x="7626427" y="1472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402" name="楕円 401"/>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403" name="【認定こども園・幼稚園・保育所】&#10;有形固定資産減価償却率該当値テキスト"/>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404" name="楕円 403"/>
        <xdr:cNvSpPr/>
      </xdr:nvSpPr>
      <xdr:spPr>
        <a:xfrm>
          <a:off x="1543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39</xdr:row>
      <xdr:rowOff>149678</xdr:rowOff>
    </xdr:to>
    <xdr:cxnSp macro="">
      <xdr:nvCxnSpPr>
        <xdr:cNvPr id="405" name="直線コネクタ 404"/>
        <xdr:cNvCxnSpPr/>
      </xdr:nvCxnSpPr>
      <xdr:spPr>
        <a:xfrm flipV="1">
          <a:off x="15481300" y="67774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406" name="楕円 405"/>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123553</xdr:rowOff>
    </xdr:to>
    <xdr:cxnSp macro="">
      <xdr:nvCxnSpPr>
        <xdr:cNvPr id="407" name="直線コネクタ 406"/>
        <xdr:cNvCxnSpPr/>
      </xdr:nvCxnSpPr>
      <xdr:spPr>
        <a:xfrm flipV="1">
          <a:off x="14592300" y="6836228"/>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408" name="楕円 407"/>
        <xdr:cNvSpPr/>
      </xdr:nvSpPr>
      <xdr:spPr>
        <a:xfrm>
          <a:off x="1365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123553</xdr:rowOff>
    </xdr:from>
    <xdr:to>
      <xdr:col>76</xdr:col>
      <xdr:colOff>114300</xdr:colOff>
      <xdr:row>40</xdr:row>
      <xdr:rowOff>141515</xdr:rowOff>
    </xdr:to>
    <xdr:cxnSp macro="">
      <xdr:nvCxnSpPr>
        <xdr:cNvPr id="409" name="直線コネクタ 408"/>
        <xdr:cNvCxnSpPr/>
      </xdr:nvCxnSpPr>
      <xdr:spPr>
        <a:xfrm flipV="1">
          <a:off x="13703300" y="69815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413" name="n_1mainValue【認定こども園・幼稚園・保育所】&#10;有形固定資産減価償却率"/>
        <xdr:cNvSpPr txBox="1"/>
      </xdr:nvSpPr>
      <xdr:spPr>
        <a:xfrm>
          <a:off x="15266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414" name="n_2mainValue【認定こども園・幼稚園・保育所】&#10;有形固定資産減価償却率"/>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15" name="n_3mainValue【認定こども園・幼稚園・保育所】&#10;有形固定資産減価償却率"/>
        <xdr:cNvSpPr txBox="1"/>
      </xdr:nvSpPr>
      <xdr:spPr>
        <a:xfrm>
          <a:off x="13500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147472</xdr:rowOff>
    </xdr:from>
    <xdr:to>
      <xdr:col>116</xdr:col>
      <xdr:colOff>114300</xdr:colOff>
      <xdr:row>40</xdr:row>
      <xdr:rowOff>77622</xdr:rowOff>
    </xdr:to>
    <xdr:sp macro="" textlink="">
      <xdr:nvSpPr>
        <xdr:cNvPr id="452" name="楕円 451"/>
        <xdr:cNvSpPr/>
      </xdr:nvSpPr>
      <xdr:spPr>
        <a:xfrm>
          <a:off x="221107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125899</xdr:rowOff>
    </xdr:from>
    <xdr:ext cx="469744" cy="259045"/>
    <xdr:sp macro="" textlink="">
      <xdr:nvSpPr>
        <xdr:cNvPr id="453" name="【認定こども園・幼稚園・保育所】&#10;一人当たり面積該当値テキスト"/>
        <xdr:cNvSpPr txBox="1"/>
      </xdr:nvSpPr>
      <xdr:spPr>
        <a:xfrm>
          <a:off x="22199600" y="68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54" name="楕円 453"/>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26822</xdr:rowOff>
    </xdr:from>
    <xdr:to>
      <xdr:col>116</xdr:col>
      <xdr:colOff>63500</xdr:colOff>
      <xdr:row>40</xdr:row>
      <xdr:rowOff>35052</xdr:rowOff>
    </xdr:to>
    <xdr:cxnSp macro="">
      <xdr:nvCxnSpPr>
        <xdr:cNvPr id="455" name="直線コネクタ 454"/>
        <xdr:cNvCxnSpPr/>
      </xdr:nvCxnSpPr>
      <xdr:spPr>
        <a:xfrm flipV="1">
          <a:off x="21323300" y="688482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162103</xdr:rowOff>
    </xdr:from>
    <xdr:to>
      <xdr:col>107</xdr:col>
      <xdr:colOff>101600</xdr:colOff>
      <xdr:row>40</xdr:row>
      <xdr:rowOff>92253</xdr:rowOff>
    </xdr:to>
    <xdr:sp macro="" textlink="">
      <xdr:nvSpPr>
        <xdr:cNvPr id="456" name="楕円 455"/>
        <xdr:cNvSpPr/>
      </xdr:nvSpPr>
      <xdr:spPr>
        <a:xfrm>
          <a:off x="20383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41453</xdr:rowOff>
    </xdr:to>
    <xdr:cxnSp macro="">
      <xdr:nvCxnSpPr>
        <xdr:cNvPr id="457" name="直線コネクタ 456"/>
        <xdr:cNvCxnSpPr/>
      </xdr:nvCxnSpPr>
      <xdr:spPr>
        <a:xfrm flipV="1">
          <a:off x="20434300" y="689305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8941</xdr:rowOff>
    </xdr:from>
    <xdr:to>
      <xdr:col>102</xdr:col>
      <xdr:colOff>165100</xdr:colOff>
      <xdr:row>40</xdr:row>
      <xdr:rowOff>110541</xdr:rowOff>
    </xdr:to>
    <xdr:sp macro="" textlink="">
      <xdr:nvSpPr>
        <xdr:cNvPr id="458" name="楕円 457"/>
        <xdr:cNvSpPr/>
      </xdr:nvSpPr>
      <xdr:spPr>
        <a:xfrm>
          <a:off x="19494500" y="68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41453</xdr:rowOff>
    </xdr:from>
    <xdr:to>
      <xdr:col>107</xdr:col>
      <xdr:colOff>50800</xdr:colOff>
      <xdr:row>40</xdr:row>
      <xdr:rowOff>59741</xdr:rowOff>
    </xdr:to>
    <xdr:cxnSp macro="">
      <xdr:nvCxnSpPr>
        <xdr:cNvPr id="459" name="直線コネクタ 458"/>
        <xdr:cNvCxnSpPr/>
      </xdr:nvCxnSpPr>
      <xdr:spPr>
        <a:xfrm flipV="1">
          <a:off x="19545300" y="689945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463" name="n_1mainValue【認定こども園・幼稚園・保育所】&#10;一人当たり面積"/>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83380</xdr:rowOff>
    </xdr:from>
    <xdr:ext cx="469744" cy="259045"/>
    <xdr:sp macro="" textlink="">
      <xdr:nvSpPr>
        <xdr:cNvPr id="464" name="n_2mainValue【認定こども園・幼稚園・保育所】&#10;一人当たり面積"/>
        <xdr:cNvSpPr txBox="1"/>
      </xdr:nvSpPr>
      <xdr:spPr>
        <a:xfrm>
          <a:off x="20199427" y="69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101668</xdr:rowOff>
    </xdr:from>
    <xdr:ext cx="469744" cy="259045"/>
    <xdr:sp macro="" textlink="">
      <xdr:nvSpPr>
        <xdr:cNvPr id="465" name="n_3mainValue【認定こども園・幼稚園・保育所】&#10;一人当たり面積"/>
        <xdr:cNvSpPr txBox="1"/>
      </xdr:nvSpPr>
      <xdr:spPr>
        <a:xfrm>
          <a:off x="19310427" y="69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133713</xdr:rowOff>
    </xdr:from>
    <xdr:to>
      <xdr:col>85</xdr:col>
      <xdr:colOff>177800</xdr:colOff>
      <xdr:row>59</xdr:row>
      <xdr:rowOff>63863</xdr:rowOff>
    </xdr:to>
    <xdr:sp macro="" textlink="">
      <xdr:nvSpPr>
        <xdr:cNvPr id="506" name="楕円 505"/>
        <xdr:cNvSpPr/>
      </xdr:nvSpPr>
      <xdr:spPr>
        <a:xfrm>
          <a:off x="16268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156590</xdr:rowOff>
    </xdr:from>
    <xdr:ext cx="405111" cy="259045"/>
    <xdr:sp macro="" textlink="">
      <xdr:nvSpPr>
        <xdr:cNvPr id="507" name="【学校施設】&#10;有形固定資産減価償却率該当値テキスト"/>
        <xdr:cNvSpPr txBox="1"/>
      </xdr:nvSpPr>
      <xdr:spPr>
        <a:xfrm>
          <a:off x="16357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08" name="楕円 507"/>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13063</xdr:rowOff>
    </xdr:from>
    <xdr:to>
      <xdr:col>85</xdr:col>
      <xdr:colOff>127000</xdr:colOff>
      <xdr:row>59</xdr:row>
      <xdr:rowOff>45720</xdr:rowOff>
    </xdr:to>
    <xdr:cxnSp macro="">
      <xdr:nvCxnSpPr>
        <xdr:cNvPr id="509" name="直線コネクタ 508"/>
        <xdr:cNvCxnSpPr/>
      </xdr:nvCxnSpPr>
      <xdr:spPr>
        <a:xfrm flipV="1">
          <a:off x="15481300" y="101286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10" name="楕円 509"/>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80010</xdr:rowOff>
    </xdr:to>
    <xdr:cxnSp macro="">
      <xdr:nvCxnSpPr>
        <xdr:cNvPr id="511" name="直線コネクタ 510"/>
        <xdr:cNvCxnSpPr/>
      </xdr:nvCxnSpPr>
      <xdr:spPr>
        <a:xfrm flipV="1">
          <a:off x="14592300" y="1016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2" name="楕円 511"/>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112667</xdr:rowOff>
    </xdr:to>
    <xdr:cxnSp macro="">
      <xdr:nvCxnSpPr>
        <xdr:cNvPr id="513" name="直線コネクタ 512"/>
        <xdr:cNvCxnSpPr/>
      </xdr:nvCxnSpPr>
      <xdr:spPr>
        <a:xfrm flipV="1">
          <a:off x="13703300" y="101955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17"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18" name="n_2mainValue【学校施設】&#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19" name="n_3main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559" name="楕円 558"/>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169943</xdr:rowOff>
    </xdr:from>
    <xdr:ext cx="469744" cy="259045"/>
    <xdr:sp macro="" textlink="">
      <xdr:nvSpPr>
        <xdr:cNvPr id="560" name="【学校施設】&#10;一人当たり面積該当値テキスト"/>
        <xdr:cNvSpPr txBox="1"/>
      </xdr:nvSpPr>
      <xdr:spPr>
        <a:xfrm>
          <a:off x="22199600"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37402</xdr:rowOff>
    </xdr:from>
    <xdr:to>
      <xdr:col>112</xdr:col>
      <xdr:colOff>38100</xdr:colOff>
      <xdr:row>63</xdr:row>
      <xdr:rowOff>139002</xdr:rowOff>
    </xdr:to>
    <xdr:sp macro="" textlink="">
      <xdr:nvSpPr>
        <xdr:cNvPr id="561" name="楕円 560"/>
        <xdr:cNvSpPr/>
      </xdr:nvSpPr>
      <xdr:spPr>
        <a:xfrm>
          <a:off x="21272500" y="108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88202</xdr:rowOff>
    </xdr:to>
    <xdr:cxnSp macro="">
      <xdr:nvCxnSpPr>
        <xdr:cNvPr id="562" name="直線コネクタ 561"/>
        <xdr:cNvCxnSpPr/>
      </xdr:nvCxnSpPr>
      <xdr:spPr>
        <a:xfrm flipV="1">
          <a:off x="21323300" y="10872216"/>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49784</xdr:rowOff>
    </xdr:from>
    <xdr:to>
      <xdr:col>107</xdr:col>
      <xdr:colOff>101600</xdr:colOff>
      <xdr:row>63</xdr:row>
      <xdr:rowOff>151384</xdr:rowOff>
    </xdr:to>
    <xdr:sp macro="" textlink="">
      <xdr:nvSpPr>
        <xdr:cNvPr id="563" name="楕円 562"/>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88202</xdr:rowOff>
    </xdr:from>
    <xdr:to>
      <xdr:col>111</xdr:col>
      <xdr:colOff>177800</xdr:colOff>
      <xdr:row>63</xdr:row>
      <xdr:rowOff>100584</xdr:rowOff>
    </xdr:to>
    <xdr:cxnSp macro="">
      <xdr:nvCxnSpPr>
        <xdr:cNvPr id="564" name="直線コネクタ 563"/>
        <xdr:cNvCxnSpPr/>
      </xdr:nvCxnSpPr>
      <xdr:spPr>
        <a:xfrm flipV="1">
          <a:off x="20434300" y="1088955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60643</xdr:rowOff>
    </xdr:from>
    <xdr:to>
      <xdr:col>102</xdr:col>
      <xdr:colOff>165100</xdr:colOff>
      <xdr:row>63</xdr:row>
      <xdr:rowOff>162243</xdr:rowOff>
    </xdr:to>
    <xdr:sp macro="" textlink="">
      <xdr:nvSpPr>
        <xdr:cNvPr id="565" name="楕円 564"/>
        <xdr:cNvSpPr/>
      </xdr:nvSpPr>
      <xdr:spPr>
        <a:xfrm>
          <a:off x="19494500" y="108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100584</xdr:rowOff>
    </xdr:from>
    <xdr:to>
      <xdr:col>107</xdr:col>
      <xdr:colOff>50800</xdr:colOff>
      <xdr:row>63</xdr:row>
      <xdr:rowOff>111443</xdr:rowOff>
    </xdr:to>
    <xdr:cxnSp macro="">
      <xdr:nvCxnSpPr>
        <xdr:cNvPr id="566" name="直線コネクタ 565"/>
        <xdr:cNvCxnSpPr/>
      </xdr:nvCxnSpPr>
      <xdr:spPr>
        <a:xfrm flipV="1">
          <a:off x="19545300" y="1090193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130129</xdr:rowOff>
    </xdr:from>
    <xdr:ext cx="469744" cy="259045"/>
    <xdr:sp macro="" textlink="">
      <xdr:nvSpPr>
        <xdr:cNvPr id="570" name="n_1mainValue【学校施設】&#10;一人当たり面積"/>
        <xdr:cNvSpPr txBox="1"/>
      </xdr:nvSpPr>
      <xdr:spPr>
        <a:xfrm>
          <a:off x="21075727" y="109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571" name="n_2mainValue【学校施設】&#10;一人当たり面積"/>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153370</xdr:rowOff>
    </xdr:from>
    <xdr:ext cx="469744" cy="259045"/>
    <xdr:sp macro="" textlink="">
      <xdr:nvSpPr>
        <xdr:cNvPr id="572" name="n_3mainValue【学校施設】&#10;一人当たり面積"/>
        <xdr:cNvSpPr txBox="1"/>
      </xdr:nvSpPr>
      <xdr:spPr>
        <a:xfrm>
          <a:off x="19310427" y="1095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1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29" name="楕円 628"/>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30" name="【公民館】&#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631" name="楕円 630"/>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133350</xdr:rowOff>
    </xdr:to>
    <xdr:cxnSp macro="">
      <xdr:nvCxnSpPr>
        <xdr:cNvPr id="632" name="直線コネクタ 631"/>
        <xdr:cNvCxnSpPr/>
      </xdr:nvCxnSpPr>
      <xdr:spPr>
        <a:xfrm>
          <a:off x="15481300" y="179249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633" name="楕円 632"/>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169273</xdr:rowOff>
    </xdr:to>
    <xdr:cxnSp macro="">
      <xdr:nvCxnSpPr>
        <xdr:cNvPr id="634" name="直線コネクタ 633"/>
        <xdr:cNvCxnSpPr/>
      </xdr:nvCxnSpPr>
      <xdr:spPr>
        <a:xfrm flipV="1">
          <a:off x="14592300" y="1792496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635" name="楕円 634"/>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15784</xdr:rowOff>
    </xdr:to>
    <xdr:cxnSp macro="">
      <xdr:nvCxnSpPr>
        <xdr:cNvPr id="636" name="直線コネクタ 635"/>
        <xdr:cNvCxnSpPr/>
      </xdr:nvCxnSpPr>
      <xdr:spPr>
        <a:xfrm flipV="1">
          <a:off x="13703300" y="180000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3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38"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136089</xdr:rowOff>
    </xdr:from>
    <xdr:ext cx="405111" cy="259045"/>
    <xdr:sp macro="" textlink="">
      <xdr:nvSpPr>
        <xdr:cNvPr id="640" name="n_1mainValue【公民館】&#10;有形固定資産減価償却率"/>
        <xdr:cNvSpPr txBox="1"/>
      </xdr:nvSpPr>
      <xdr:spPr>
        <a:xfrm>
          <a:off x="15266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641" name="n_2mainValue【公民館】&#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642" name="n_3mainValue【公民館】&#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65787</xdr:rowOff>
    </xdr:from>
    <xdr:to>
      <xdr:col>116</xdr:col>
      <xdr:colOff>114300</xdr:colOff>
      <xdr:row>105</xdr:row>
      <xdr:rowOff>167387</xdr:rowOff>
    </xdr:to>
    <xdr:sp macro="" textlink="">
      <xdr:nvSpPr>
        <xdr:cNvPr id="681" name="楕円 680"/>
        <xdr:cNvSpPr/>
      </xdr:nvSpPr>
      <xdr:spPr>
        <a:xfrm>
          <a:off x="22110700" y="180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88664</xdr:rowOff>
    </xdr:from>
    <xdr:ext cx="469744" cy="259045"/>
    <xdr:sp macro="" textlink="">
      <xdr:nvSpPr>
        <xdr:cNvPr id="682" name="【公民館】&#10;一人当たり面積該当値テキスト"/>
        <xdr:cNvSpPr txBox="1"/>
      </xdr:nvSpPr>
      <xdr:spPr>
        <a:xfrm>
          <a:off x="22199600"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83" name="楕円 68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116587</xdr:rowOff>
    </xdr:from>
    <xdr:to>
      <xdr:col>116</xdr:col>
      <xdr:colOff>63500</xdr:colOff>
      <xdr:row>105</xdr:row>
      <xdr:rowOff>133350</xdr:rowOff>
    </xdr:to>
    <xdr:cxnSp macro="">
      <xdr:nvCxnSpPr>
        <xdr:cNvPr id="684" name="直線コネクタ 683"/>
        <xdr:cNvCxnSpPr/>
      </xdr:nvCxnSpPr>
      <xdr:spPr>
        <a:xfrm flipV="1">
          <a:off x="21323300" y="1811883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64263</xdr:rowOff>
    </xdr:from>
    <xdr:to>
      <xdr:col>107</xdr:col>
      <xdr:colOff>101600</xdr:colOff>
      <xdr:row>104</xdr:row>
      <xdr:rowOff>165863</xdr:rowOff>
    </xdr:to>
    <xdr:sp macro="" textlink="">
      <xdr:nvSpPr>
        <xdr:cNvPr id="685" name="楕円 684"/>
        <xdr:cNvSpPr/>
      </xdr:nvSpPr>
      <xdr:spPr>
        <a:xfrm>
          <a:off x="20383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115063</xdr:rowOff>
    </xdr:from>
    <xdr:to>
      <xdr:col>111</xdr:col>
      <xdr:colOff>177800</xdr:colOff>
      <xdr:row>105</xdr:row>
      <xdr:rowOff>133350</xdr:rowOff>
    </xdr:to>
    <xdr:cxnSp macro="">
      <xdr:nvCxnSpPr>
        <xdr:cNvPr id="686" name="直線コネクタ 685"/>
        <xdr:cNvCxnSpPr/>
      </xdr:nvCxnSpPr>
      <xdr:spPr>
        <a:xfrm>
          <a:off x="20434300" y="17945863"/>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687" name="楕円 686"/>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115063</xdr:rowOff>
    </xdr:from>
    <xdr:to>
      <xdr:col>107</xdr:col>
      <xdr:colOff>50800</xdr:colOff>
      <xdr:row>104</xdr:row>
      <xdr:rowOff>129539</xdr:rowOff>
    </xdr:to>
    <xdr:cxnSp macro="">
      <xdr:nvCxnSpPr>
        <xdr:cNvPr id="688" name="直線コネクタ 687"/>
        <xdr:cNvCxnSpPr/>
      </xdr:nvCxnSpPr>
      <xdr:spPr>
        <a:xfrm flipV="1">
          <a:off x="19545300" y="17945863"/>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90"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691" name="n_3aveValue【公民館】&#10;一人当たり面積"/>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692" name="n_1main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10940</xdr:rowOff>
    </xdr:from>
    <xdr:ext cx="469744" cy="259045"/>
    <xdr:sp macro="" textlink="">
      <xdr:nvSpPr>
        <xdr:cNvPr id="693" name="n_2mainValue【公民館】&#10;一人当たり面積"/>
        <xdr:cNvSpPr txBox="1"/>
      </xdr:nvSpPr>
      <xdr:spPr>
        <a:xfrm>
          <a:off x="20199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694" name="n_3main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ほとんどの類型において、有形固定資産減価償却率は類似団体内平均値を下回っているものの、橋りょう・トンネルについては、類似団体内平均値を上回っている。橋梁の多くが昭和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年ないし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経過しつつあるためである。橋梁については、橋梁長寿命化計画を策定し、順次必要な改修を実施しているため、使用できない橋梁についてはない状況にあるが、今後も適切な修繕及び長寿命化に努めていく。</a:t>
          </a:r>
        </a:p>
        <a:p>
          <a:r>
            <a:rPr kumimoji="1" lang="ja-JP" altLang="en-US" sz="1300">
              <a:latin typeface="ＭＳ Ｐゴシック" panose="020B0600070205080204" pitchFamily="50" charset="-128"/>
              <a:ea typeface="ＭＳ Ｐゴシック" panose="020B0600070205080204" pitchFamily="50" charset="-128"/>
            </a:rPr>
            <a:t>また、公営住宅については、有形固定資産減価償却率が類似団体内平均値に比較し大きく下回っている。これは、定住環境の整備・促進のため平成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年度にさゆりハイツ、大谷東住宅団地など公営住宅を新たに整備したことによるものである。維持管理にかかる経費の増加に留意しつつ、引き続き、定住環境の整備に積極的に取り組んでいく。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6,869
6,817
196.81
5,320,741
4,945,551
340,374
3,133,503
6,486,562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4" name="楕円 73"/>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5" name="直線コネクタ 74"/>
        <xdr:cNvCxnSpPr/>
      </xdr:nvCxnSpPr>
      <xdr:spPr>
        <a:xfrm flipV="1">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6" name="楕円 75"/>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7" name="直線コネクタ 76"/>
        <xdr:cNvCxnSpPr/>
      </xdr:nvCxnSpPr>
      <xdr:spPr>
        <a:xfrm flipV="1">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78" name="楕円 77"/>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79" name="直線コネクタ 78"/>
        <xdr:cNvCxnSpPr/>
      </xdr:nvCxnSpPr>
      <xdr:spPr>
        <a:xfrm flipV="1">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3"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4"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5" name="n_3mainValue【図書館】&#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2" name="楕円 121"/>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23" name="【図書館】&#10;一人当たり面積該当値テキスト"/>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24" name="楕円 123"/>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67056</xdr:rowOff>
    </xdr:to>
    <xdr:cxnSp macro="">
      <xdr:nvCxnSpPr>
        <xdr:cNvPr id="125" name="直線コネクタ 124"/>
        <xdr:cNvCxnSpPr/>
      </xdr:nvCxnSpPr>
      <xdr:spPr>
        <a:xfrm flipV="1">
          <a:off x="9639300" y="6915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26" name="楕円 125"/>
        <xdr:cNvSpPr/>
      </xdr:nvSpPr>
      <xdr:spPr>
        <a:xfrm>
          <a:off x="8699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71628</xdr:rowOff>
    </xdr:to>
    <xdr:cxnSp macro="">
      <xdr:nvCxnSpPr>
        <xdr:cNvPr id="127" name="直線コネクタ 126"/>
        <xdr:cNvCxnSpPr/>
      </xdr:nvCxnSpPr>
      <xdr:spPr>
        <a:xfrm flipV="1">
          <a:off x="8750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8" name="楕円 127"/>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71628</xdr:rowOff>
    </xdr:from>
    <xdr:to>
      <xdr:col>45</xdr:col>
      <xdr:colOff>177800</xdr:colOff>
      <xdr:row>40</xdr:row>
      <xdr:rowOff>76200</xdr:rowOff>
    </xdr:to>
    <xdr:cxnSp macro="">
      <xdr:nvCxnSpPr>
        <xdr:cNvPr id="129" name="直線コネクタ 128"/>
        <xdr:cNvCxnSpPr/>
      </xdr:nvCxnSpPr>
      <xdr:spPr>
        <a:xfrm flipV="1">
          <a:off x="7861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33" name="n_1mainValue【図書館】&#10;一人当たり面積"/>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113555</xdr:rowOff>
    </xdr:from>
    <xdr:ext cx="469744" cy="259045"/>
    <xdr:sp macro="" textlink="">
      <xdr:nvSpPr>
        <xdr:cNvPr id="134" name="n_2mainValue【図書館】&#10;一人当たり面積"/>
        <xdr:cNvSpPr txBox="1"/>
      </xdr:nvSpPr>
      <xdr:spPr>
        <a:xfrm>
          <a:off x="8515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5"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78196</xdr:rowOff>
    </xdr:from>
    <xdr:to>
      <xdr:col>24</xdr:col>
      <xdr:colOff>114300</xdr:colOff>
      <xdr:row>57</xdr:row>
      <xdr:rowOff>8346</xdr:rowOff>
    </xdr:to>
    <xdr:sp macro="" textlink="">
      <xdr:nvSpPr>
        <xdr:cNvPr id="176" name="楕円 175"/>
        <xdr:cNvSpPr/>
      </xdr:nvSpPr>
      <xdr:spPr>
        <a:xfrm>
          <a:off x="45847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101073</xdr:rowOff>
    </xdr:from>
    <xdr:ext cx="405111" cy="259045"/>
    <xdr:sp macro="" textlink="">
      <xdr:nvSpPr>
        <xdr:cNvPr id="177" name="【体育館・プール】&#10;有形固定資産減価償却率該当値テキスト"/>
        <xdr:cNvSpPr txBox="1"/>
      </xdr:nvSpPr>
      <xdr:spPr>
        <a:xfrm>
          <a:off x="4673600" y="953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101056</xdr:rowOff>
    </xdr:from>
    <xdr:to>
      <xdr:col>20</xdr:col>
      <xdr:colOff>38100</xdr:colOff>
      <xdr:row>57</xdr:row>
      <xdr:rowOff>31206</xdr:rowOff>
    </xdr:to>
    <xdr:sp macro="" textlink="">
      <xdr:nvSpPr>
        <xdr:cNvPr id="178" name="楕円 177"/>
        <xdr:cNvSpPr/>
      </xdr:nvSpPr>
      <xdr:spPr>
        <a:xfrm>
          <a:off x="3746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128996</xdr:rowOff>
    </xdr:from>
    <xdr:to>
      <xdr:col>24</xdr:col>
      <xdr:colOff>63500</xdr:colOff>
      <xdr:row>56</xdr:row>
      <xdr:rowOff>151856</xdr:rowOff>
    </xdr:to>
    <xdr:cxnSp macro="">
      <xdr:nvCxnSpPr>
        <xdr:cNvPr id="179" name="直線コネクタ 178"/>
        <xdr:cNvCxnSpPr/>
      </xdr:nvCxnSpPr>
      <xdr:spPr>
        <a:xfrm flipV="1">
          <a:off x="3797300" y="9730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80" name="楕円 179"/>
        <xdr:cNvSpPr/>
      </xdr:nvSpPr>
      <xdr:spPr>
        <a:xfrm>
          <a:off x="2857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52251</xdr:rowOff>
    </xdr:from>
    <xdr:to>
      <xdr:col>19</xdr:col>
      <xdr:colOff>177800</xdr:colOff>
      <xdr:row>56</xdr:row>
      <xdr:rowOff>151856</xdr:rowOff>
    </xdr:to>
    <xdr:cxnSp macro="">
      <xdr:nvCxnSpPr>
        <xdr:cNvPr id="181" name="直線コネクタ 180"/>
        <xdr:cNvCxnSpPr/>
      </xdr:nvCxnSpPr>
      <xdr:spPr>
        <a:xfrm>
          <a:off x="2908300" y="965345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45538</xdr:rowOff>
    </xdr:from>
    <xdr:to>
      <xdr:col>10</xdr:col>
      <xdr:colOff>165100</xdr:colOff>
      <xdr:row>56</xdr:row>
      <xdr:rowOff>147138</xdr:rowOff>
    </xdr:to>
    <xdr:sp macro="" textlink="">
      <xdr:nvSpPr>
        <xdr:cNvPr id="182" name="楕円 181"/>
        <xdr:cNvSpPr/>
      </xdr:nvSpPr>
      <xdr:spPr>
        <a:xfrm>
          <a:off x="1968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52251</xdr:rowOff>
    </xdr:from>
    <xdr:to>
      <xdr:col>15</xdr:col>
      <xdr:colOff>50800</xdr:colOff>
      <xdr:row>56</xdr:row>
      <xdr:rowOff>96338</xdr:rowOff>
    </xdr:to>
    <xdr:cxnSp macro="">
      <xdr:nvCxnSpPr>
        <xdr:cNvPr id="183" name="直線コネクタ 182"/>
        <xdr:cNvCxnSpPr/>
      </xdr:nvCxnSpPr>
      <xdr:spPr>
        <a:xfrm flipV="1">
          <a:off x="2019300" y="96534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47733</xdr:rowOff>
    </xdr:from>
    <xdr:ext cx="405111" cy="259045"/>
    <xdr:sp macro="" textlink="">
      <xdr:nvSpPr>
        <xdr:cNvPr id="187" name="n_1mainValue【体育館・プール】&#10;有形固定資産減価償却率"/>
        <xdr:cNvSpPr txBox="1"/>
      </xdr:nvSpPr>
      <xdr:spPr>
        <a:xfrm>
          <a:off x="35820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188" name="n_2mainValue【体育館・プール】&#10;有形固定資産減価償却率"/>
        <xdr:cNvSpPr txBox="1"/>
      </xdr:nvSpPr>
      <xdr:spPr>
        <a:xfrm>
          <a:off x="2705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163665</xdr:rowOff>
    </xdr:from>
    <xdr:ext cx="405111" cy="259045"/>
    <xdr:sp macro="" textlink="">
      <xdr:nvSpPr>
        <xdr:cNvPr id="189" name="n_3mainValue【体育館・プール】&#10;有形固定資産減価償却率"/>
        <xdr:cNvSpPr txBox="1"/>
      </xdr:nvSpPr>
      <xdr:spPr>
        <a:xfrm>
          <a:off x="1816744" y="942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28" name="楕円 227"/>
        <xdr:cNvSpPr/>
      </xdr:nvSpPr>
      <xdr:spPr>
        <a:xfrm>
          <a:off x="10426700" y="10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122699</xdr:rowOff>
    </xdr:from>
    <xdr:ext cx="469744" cy="259045"/>
    <xdr:sp macro="" textlink="">
      <xdr:nvSpPr>
        <xdr:cNvPr id="229" name="【体育館・プール】&#10;一人当たり面積該当値テキスト"/>
        <xdr:cNvSpPr txBox="1"/>
      </xdr:nvSpPr>
      <xdr:spPr>
        <a:xfrm>
          <a:off x="10515600"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161798</xdr:rowOff>
    </xdr:from>
    <xdr:to>
      <xdr:col>50</xdr:col>
      <xdr:colOff>165100</xdr:colOff>
      <xdr:row>61</xdr:row>
      <xdr:rowOff>91948</xdr:rowOff>
    </xdr:to>
    <xdr:sp macro="" textlink="">
      <xdr:nvSpPr>
        <xdr:cNvPr id="230" name="楕円 229"/>
        <xdr:cNvSpPr/>
      </xdr:nvSpPr>
      <xdr:spPr>
        <a:xfrm>
          <a:off x="9588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23622</xdr:rowOff>
    </xdr:from>
    <xdr:to>
      <xdr:col>55</xdr:col>
      <xdr:colOff>0</xdr:colOff>
      <xdr:row>61</xdr:row>
      <xdr:rowOff>41148</xdr:rowOff>
    </xdr:to>
    <xdr:cxnSp macro="">
      <xdr:nvCxnSpPr>
        <xdr:cNvPr id="231" name="直線コネクタ 230"/>
        <xdr:cNvCxnSpPr/>
      </xdr:nvCxnSpPr>
      <xdr:spPr>
        <a:xfrm flipV="1">
          <a:off x="9639300" y="1048207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56642</xdr:rowOff>
    </xdr:from>
    <xdr:to>
      <xdr:col>46</xdr:col>
      <xdr:colOff>38100</xdr:colOff>
      <xdr:row>61</xdr:row>
      <xdr:rowOff>158242</xdr:rowOff>
    </xdr:to>
    <xdr:sp macro="" textlink="">
      <xdr:nvSpPr>
        <xdr:cNvPr id="232" name="楕円 231"/>
        <xdr:cNvSpPr/>
      </xdr:nvSpPr>
      <xdr:spPr>
        <a:xfrm>
          <a:off x="8699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41148</xdr:rowOff>
    </xdr:from>
    <xdr:to>
      <xdr:col>50</xdr:col>
      <xdr:colOff>114300</xdr:colOff>
      <xdr:row>61</xdr:row>
      <xdr:rowOff>107442</xdr:rowOff>
    </xdr:to>
    <xdr:cxnSp macro="">
      <xdr:nvCxnSpPr>
        <xdr:cNvPr id="233" name="直線コネクタ 232"/>
        <xdr:cNvCxnSpPr/>
      </xdr:nvCxnSpPr>
      <xdr:spPr>
        <a:xfrm flipV="1">
          <a:off x="8750300" y="104995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66548</xdr:rowOff>
    </xdr:from>
    <xdr:to>
      <xdr:col>41</xdr:col>
      <xdr:colOff>101600</xdr:colOff>
      <xdr:row>61</xdr:row>
      <xdr:rowOff>168148</xdr:rowOff>
    </xdr:to>
    <xdr:sp macro="" textlink="">
      <xdr:nvSpPr>
        <xdr:cNvPr id="234" name="楕円 233"/>
        <xdr:cNvSpPr/>
      </xdr:nvSpPr>
      <xdr:spPr>
        <a:xfrm>
          <a:off x="7810500" y="105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107442</xdr:rowOff>
    </xdr:from>
    <xdr:to>
      <xdr:col>45</xdr:col>
      <xdr:colOff>177800</xdr:colOff>
      <xdr:row>61</xdr:row>
      <xdr:rowOff>117348</xdr:rowOff>
    </xdr:to>
    <xdr:cxnSp macro="">
      <xdr:nvCxnSpPr>
        <xdr:cNvPr id="235" name="直線コネクタ 234"/>
        <xdr:cNvCxnSpPr/>
      </xdr:nvCxnSpPr>
      <xdr:spPr>
        <a:xfrm flipV="1">
          <a:off x="7861300" y="1056589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6"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108475</xdr:rowOff>
    </xdr:from>
    <xdr:ext cx="469744" cy="259045"/>
    <xdr:sp macro="" textlink="">
      <xdr:nvSpPr>
        <xdr:cNvPr id="239" name="n_1mainValue【体育館・プール】&#10;一人当たり面積"/>
        <xdr:cNvSpPr txBox="1"/>
      </xdr:nvSpPr>
      <xdr:spPr>
        <a:xfrm>
          <a:off x="9391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149369</xdr:rowOff>
    </xdr:from>
    <xdr:ext cx="469744" cy="259045"/>
    <xdr:sp macro="" textlink="">
      <xdr:nvSpPr>
        <xdr:cNvPr id="240" name="n_2mainValue【体育館・プール】&#10;一人当たり面積"/>
        <xdr:cNvSpPr txBox="1"/>
      </xdr:nvSpPr>
      <xdr:spPr>
        <a:xfrm>
          <a:off x="8515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159275</xdr:rowOff>
    </xdr:from>
    <xdr:ext cx="469744" cy="259045"/>
    <xdr:sp macro="" textlink="">
      <xdr:nvSpPr>
        <xdr:cNvPr id="241" name="n_3mainValue【体育館・プール】&#10;一人当たり面積"/>
        <xdr:cNvSpPr txBox="1"/>
      </xdr:nvSpPr>
      <xdr:spPr>
        <a:xfrm>
          <a:off x="7626427" y="106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06" name="フローチャート: 判断 305"/>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07" name="フローチャート: 判断 30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313" name="楕円 312"/>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314" name="【一般廃棄物処理施設】&#10;有形固定資産減価償却率該当値テキスト"/>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315" name="楕円 314"/>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120015</xdr:rowOff>
    </xdr:to>
    <xdr:cxnSp macro="">
      <xdr:nvCxnSpPr>
        <xdr:cNvPr id="316" name="直線コネクタ 315"/>
        <xdr:cNvCxnSpPr/>
      </xdr:nvCxnSpPr>
      <xdr:spPr>
        <a:xfrm flipV="1">
          <a:off x="15481300" y="62845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317" name="楕円 316"/>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18"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2557</xdr:rowOff>
    </xdr:from>
    <xdr:ext cx="405111" cy="259045"/>
    <xdr:sp macro="" textlink="">
      <xdr:nvSpPr>
        <xdr:cNvPr id="319"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320"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321" name="n_1mainValue【一般廃棄物処理施設】&#10;有形固定資産減価償却率"/>
        <xdr:cNvSpPr txBox="1"/>
      </xdr:nvSpPr>
      <xdr:spPr>
        <a:xfrm>
          <a:off x="15266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19702</xdr:rowOff>
    </xdr:from>
    <xdr:ext cx="405111" cy="259045"/>
    <xdr:sp macro="" textlink="">
      <xdr:nvSpPr>
        <xdr:cNvPr id="322" name="n_3mainValue【一般廃棄物処理施設】&#10;有形固定資産減価償却率"/>
        <xdr:cNvSpPr txBox="1"/>
      </xdr:nvSpPr>
      <xdr:spPr>
        <a:xfrm>
          <a:off x="13500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4" name="テキスト ボックス 3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6" name="テキスト ボックス 3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8" name="テキスト ボックス 3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0" name="テキスト ボックス 3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2" name="テキスト ボックス 34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4" name="テキスト ボックス 34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8" name="直線コネクタ 347"/>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49"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0" name="直線コネクタ 349"/>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1"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2" name="直線コネクタ 351"/>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3"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4" name="フローチャート: 判断 353"/>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5" name="フローチャート: 判断 354"/>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356" name="フローチャート: 判断 355"/>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357" name="フローチャート: 判断 356"/>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129952</xdr:rowOff>
    </xdr:from>
    <xdr:to>
      <xdr:col>116</xdr:col>
      <xdr:colOff>114300</xdr:colOff>
      <xdr:row>41</xdr:row>
      <xdr:rowOff>60102</xdr:rowOff>
    </xdr:to>
    <xdr:sp macro="" textlink="">
      <xdr:nvSpPr>
        <xdr:cNvPr id="363" name="楕円 362"/>
        <xdr:cNvSpPr/>
      </xdr:nvSpPr>
      <xdr:spPr>
        <a:xfrm>
          <a:off x="22110700" y="69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108379</xdr:rowOff>
    </xdr:from>
    <xdr:ext cx="534377" cy="259045"/>
    <xdr:sp macro="" textlink="">
      <xdr:nvSpPr>
        <xdr:cNvPr id="364" name="【一般廃棄物処理施設】&#10;一人当たり有形固定資産（償却資産）額該当値テキスト"/>
        <xdr:cNvSpPr txBox="1"/>
      </xdr:nvSpPr>
      <xdr:spPr>
        <a:xfrm>
          <a:off x="22199600" y="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143789</xdr:rowOff>
    </xdr:from>
    <xdr:to>
      <xdr:col>112</xdr:col>
      <xdr:colOff>38100</xdr:colOff>
      <xdr:row>41</xdr:row>
      <xdr:rowOff>73939</xdr:rowOff>
    </xdr:to>
    <xdr:sp macro="" textlink="">
      <xdr:nvSpPr>
        <xdr:cNvPr id="365" name="楕円 364"/>
        <xdr:cNvSpPr/>
      </xdr:nvSpPr>
      <xdr:spPr>
        <a:xfrm>
          <a:off x="21272500" y="70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9302</xdr:rowOff>
    </xdr:from>
    <xdr:to>
      <xdr:col>116</xdr:col>
      <xdr:colOff>63500</xdr:colOff>
      <xdr:row>41</xdr:row>
      <xdr:rowOff>23139</xdr:rowOff>
    </xdr:to>
    <xdr:cxnSp macro="">
      <xdr:nvCxnSpPr>
        <xdr:cNvPr id="366" name="直線コネクタ 365"/>
        <xdr:cNvCxnSpPr/>
      </xdr:nvCxnSpPr>
      <xdr:spPr>
        <a:xfrm flipV="1">
          <a:off x="21323300" y="7038752"/>
          <a:ext cx="838200" cy="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135344</xdr:rowOff>
    </xdr:from>
    <xdr:to>
      <xdr:col>102</xdr:col>
      <xdr:colOff>165100</xdr:colOff>
      <xdr:row>41</xdr:row>
      <xdr:rowOff>65494</xdr:rowOff>
    </xdr:to>
    <xdr:sp macro="" textlink="">
      <xdr:nvSpPr>
        <xdr:cNvPr id="367" name="楕円 366"/>
        <xdr:cNvSpPr/>
      </xdr:nvSpPr>
      <xdr:spPr>
        <a:xfrm>
          <a:off x="19494500" y="69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68"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369"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370"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65066</xdr:rowOff>
    </xdr:from>
    <xdr:ext cx="534377" cy="259045"/>
    <xdr:sp macro="" textlink="">
      <xdr:nvSpPr>
        <xdr:cNvPr id="371" name="n_1mainValue【一般廃棄物処理施設】&#10;一人当たり有形固定資産（償却資産）額"/>
        <xdr:cNvSpPr txBox="1"/>
      </xdr:nvSpPr>
      <xdr:spPr>
        <a:xfrm>
          <a:off x="21043411" y="70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56621</xdr:rowOff>
    </xdr:from>
    <xdr:ext cx="534377" cy="259045"/>
    <xdr:sp macro="" textlink="">
      <xdr:nvSpPr>
        <xdr:cNvPr id="372" name="n_3mainValue【一般廃棄物処理施設】&#10;一人当たり有形固定資産（償却資産）額"/>
        <xdr:cNvSpPr txBox="1"/>
      </xdr:nvSpPr>
      <xdr:spPr>
        <a:xfrm>
          <a:off x="19278111" y="70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7" name="テキスト ボックス 3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8" name="直線コネクタ 3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9" name="直線コネクタ 3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0" name="テキスト ボックス 3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1" name="直線コネクタ 4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2" name="テキスト ボックス 4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3" name="直線コネクタ 4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4" name="テキスト ボックス 4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5" name="直線コネクタ 4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6" name="テキスト ボックス 4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7" name="直線コネクタ 4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8" name="テキスト ボックス 4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9" name="直線コネクタ 4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0" name="テキスト ボックス 4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2" name="テキスト ボックス 4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14" name="直線コネクタ 413"/>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15"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16" name="直線コネクタ 415"/>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8" name="直線コネクタ 41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19"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0" name="フローチャート: 判断 419"/>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1" name="フローチャート: 判断 420"/>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422" name="フローチャート: 判断 421"/>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423" name="フローチャート: 判断 42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4" name="テキスト ボックス 4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429" name="楕円 428"/>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430" name="【消防施設】&#10;有形固定資産減価償却率該当値テキスト"/>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142421</xdr:rowOff>
    </xdr:from>
    <xdr:to>
      <xdr:col>81</xdr:col>
      <xdr:colOff>101600</xdr:colOff>
      <xdr:row>80</xdr:row>
      <xdr:rowOff>72571</xdr:rowOff>
    </xdr:to>
    <xdr:sp macro="" textlink="">
      <xdr:nvSpPr>
        <xdr:cNvPr id="431" name="楕円 430"/>
        <xdr:cNvSpPr/>
      </xdr:nvSpPr>
      <xdr:spPr>
        <a:xfrm>
          <a:off x="1543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21771</xdr:rowOff>
    </xdr:to>
    <xdr:cxnSp macro="">
      <xdr:nvCxnSpPr>
        <xdr:cNvPr id="432" name="直線コネクタ 431"/>
        <xdr:cNvCxnSpPr/>
      </xdr:nvCxnSpPr>
      <xdr:spPr>
        <a:xfrm flipV="1">
          <a:off x="15481300" y="1369531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130992</xdr:rowOff>
    </xdr:from>
    <xdr:to>
      <xdr:col>76</xdr:col>
      <xdr:colOff>165100</xdr:colOff>
      <xdr:row>85</xdr:row>
      <xdr:rowOff>61142</xdr:rowOff>
    </xdr:to>
    <xdr:sp macro="" textlink="">
      <xdr:nvSpPr>
        <xdr:cNvPr id="433" name="楕円 432"/>
        <xdr:cNvSpPr/>
      </xdr:nvSpPr>
      <xdr:spPr>
        <a:xfrm>
          <a:off x="14541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21771</xdr:rowOff>
    </xdr:from>
    <xdr:to>
      <xdr:col>81</xdr:col>
      <xdr:colOff>50800</xdr:colOff>
      <xdr:row>85</xdr:row>
      <xdr:rowOff>10342</xdr:rowOff>
    </xdr:to>
    <xdr:cxnSp macro="">
      <xdr:nvCxnSpPr>
        <xdr:cNvPr id="434" name="直線コネクタ 433"/>
        <xdr:cNvCxnSpPr/>
      </xdr:nvCxnSpPr>
      <xdr:spPr>
        <a:xfrm flipV="1">
          <a:off x="14592300" y="13737771"/>
          <a:ext cx="889000" cy="8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130992</xdr:rowOff>
    </xdr:from>
    <xdr:to>
      <xdr:col>72</xdr:col>
      <xdr:colOff>38100</xdr:colOff>
      <xdr:row>84</xdr:row>
      <xdr:rowOff>61142</xdr:rowOff>
    </xdr:to>
    <xdr:sp macro="" textlink="">
      <xdr:nvSpPr>
        <xdr:cNvPr id="435" name="楕円 434"/>
        <xdr:cNvSpPr/>
      </xdr:nvSpPr>
      <xdr:spPr>
        <a:xfrm>
          <a:off x="13652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10342</xdr:rowOff>
    </xdr:from>
    <xdr:to>
      <xdr:col>76</xdr:col>
      <xdr:colOff>114300</xdr:colOff>
      <xdr:row>85</xdr:row>
      <xdr:rowOff>10342</xdr:rowOff>
    </xdr:to>
    <xdr:cxnSp macro="">
      <xdr:nvCxnSpPr>
        <xdr:cNvPr id="436" name="直線コネクタ 435"/>
        <xdr:cNvCxnSpPr/>
      </xdr:nvCxnSpPr>
      <xdr:spPr>
        <a:xfrm>
          <a:off x="13703300" y="1441214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437"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438"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439"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89098</xdr:rowOff>
    </xdr:from>
    <xdr:ext cx="405111" cy="259045"/>
    <xdr:sp macro="" textlink="">
      <xdr:nvSpPr>
        <xdr:cNvPr id="440" name="n_1mainValue【消防施設】&#10;有形固定資産減価償却率"/>
        <xdr:cNvSpPr txBox="1"/>
      </xdr:nvSpPr>
      <xdr:spPr>
        <a:xfrm>
          <a:off x="15266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52269</xdr:rowOff>
    </xdr:from>
    <xdr:ext cx="405111" cy="259045"/>
    <xdr:sp macro="" textlink="">
      <xdr:nvSpPr>
        <xdr:cNvPr id="441" name="n_2mainValue【消防施設】&#10;有形固定資産減価償却率"/>
        <xdr:cNvSpPr txBox="1"/>
      </xdr:nvSpPr>
      <xdr:spPr>
        <a:xfrm>
          <a:off x="14389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52269</xdr:rowOff>
    </xdr:from>
    <xdr:ext cx="405111" cy="259045"/>
    <xdr:sp macro="" textlink="">
      <xdr:nvSpPr>
        <xdr:cNvPr id="442" name="n_3mainValue【消防施設】&#10;有形固定資産減価償却率"/>
        <xdr:cNvSpPr txBox="1"/>
      </xdr:nvSpPr>
      <xdr:spPr>
        <a:xfrm>
          <a:off x="13500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3" name="直線コネクタ 4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4" name="テキスト ボックス 4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5" name="直線コネクタ 4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6" name="テキスト ボックス 4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7" name="直線コネクタ 4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8" name="テキスト ボックス 4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9" name="直線コネクタ 4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0" name="テキスト ボックス 4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1" name="直線コネクタ 4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2" name="テキスト ボックス 4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6" name="直線コネクタ 465"/>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8" name="直線コネクタ 46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69"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0" name="直線コネクタ 469"/>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1"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2" name="フローチャート: 判断 471"/>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3" name="フローチャート: 判断 47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474" name="フローチャート: 判断 473"/>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475" name="フローチャート: 判断 474"/>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86361</xdr:rowOff>
    </xdr:from>
    <xdr:to>
      <xdr:col>116</xdr:col>
      <xdr:colOff>114300</xdr:colOff>
      <xdr:row>86</xdr:row>
      <xdr:rowOff>16511</xdr:rowOff>
    </xdr:to>
    <xdr:sp macro="" textlink="">
      <xdr:nvSpPr>
        <xdr:cNvPr id="481" name="楕円 480"/>
        <xdr:cNvSpPr/>
      </xdr:nvSpPr>
      <xdr:spPr>
        <a:xfrm>
          <a:off x="22110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64788</xdr:rowOff>
    </xdr:from>
    <xdr:ext cx="469744" cy="259045"/>
    <xdr:sp macro="" textlink="">
      <xdr:nvSpPr>
        <xdr:cNvPr id="482" name="【消防施設】&#10;一人当たり面積該当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80645</xdr:rowOff>
    </xdr:from>
    <xdr:to>
      <xdr:col>112</xdr:col>
      <xdr:colOff>38100</xdr:colOff>
      <xdr:row>86</xdr:row>
      <xdr:rowOff>10795</xdr:rowOff>
    </xdr:to>
    <xdr:sp macro="" textlink="">
      <xdr:nvSpPr>
        <xdr:cNvPr id="483" name="楕円 482"/>
        <xdr:cNvSpPr/>
      </xdr:nvSpPr>
      <xdr:spPr>
        <a:xfrm>
          <a:off x="21272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131445</xdr:rowOff>
    </xdr:from>
    <xdr:to>
      <xdr:col>116</xdr:col>
      <xdr:colOff>63500</xdr:colOff>
      <xdr:row>85</xdr:row>
      <xdr:rowOff>137161</xdr:rowOff>
    </xdr:to>
    <xdr:cxnSp macro="">
      <xdr:nvCxnSpPr>
        <xdr:cNvPr id="484" name="直線コネクタ 483"/>
        <xdr:cNvCxnSpPr/>
      </xdr:nvCxnSpPr>
      <xdr:spPr>
        <a:xfrm>
          <a:off x="21323300" y="147046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485" name="楕円 484"/>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131445</xdr:rowOff>
    </xdr:from>
    <xdr:to>
      <xdr:col>111</xdr:col>
      <xdr:colOff>177800</xdr:colOff>
      <xdr:row>86</xdr:row>
      <xdr:rowOff>34289</xdr:rowOff>
    </xdr:to>
    <xdr:cxnSp macro="">
      <xdr:nvCxnSpPr>
        <xdr:cNvPr id="486" name="直線コネクタ 485"/>
        <xdr:cNvCxnSpPr/>
      </xdr:nvCxnSpPr>
      <xdr:spPr>
        <a:xfrm flipV="1">
          <a:off x="20434300" y="147046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88264</xdr:rowOff>
    </xdr:from>
    <xdr:to>
      <xdr:col>102</xdr:col>
      <xdr:colOff>165100</xdr:colOff>
      <xdr:row>86</xdr:row>
      <xdr:rowOff>18414</xdr:rowOff>
    </xdr:to>
    <xdr:sp macro="" textlink="">
      <xdr:nvSpPr>
        <xdr:cNvPr id="487" name="楕円 486"/>
        <xdr:cNvSpPr/>
      </xdr:nvSpPr>
      <xdr:spPr>
        <a:xfrm>
          <a:off x="19494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139064</xdr:rowOff>
    </xdr:from>
    <xdr:to>
      <xdr:col>107</xdr:col>
      <xdr:colOff>50800</xdr:colOff>
      <xdr:row>86</xdr:row>
      <xdr:rowOff>34289</xdr:rowOff>
    </xdr:to>
    <xdr:cxnSp macro="">
      <xdr:nvCxnSpPr>
        <xdr:cNvPr id="488" name="直線コネクタ 487"/>
        <xdr:cNvCxnSpPr/>
      </xdr:nvCxnSpPr>
      <xdr:spPr>
        <a:xfrm>
          <a:off x="19545300" y="147123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8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490"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491"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1922</xdr:rowOff>
    </xdr:from>
    <xdr:ext cx="469744" cy="259045"/>
    <xdr:sp macro="" textlink="">
      <xdr:nvSpPr>
        <xdr:cNvPr id="492" name="n_1mainValue【消防施設】&#10;一人当たり面積"/>
        <xdr:cNvSpPr txBox="1"/>
      </xdr:nvSpPr>
      <xdr:spPr>
        <a:xfrm>
          <a:off x="210757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493" name="n_2mainValue【消防施設】&#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9541</xdr:rowOff>
    </xdr:from>
    <xdr:ext cx="469744" cy="259045"/>
    <xdr:sp macro="" textlink="">
      <xdr:nvSpPr>
        <xdr:cNvPr id="494" name="n_3mainValue【消防施設】&#10;一人当たり面積"/>
        <xdr:cNvSpPr txBox="1"/>
      </xdr:nvSpPr>
      <xdr:spPr>
        <a:xfrm>
          <a:off x="19310427" y="14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5" name="直線コネクタ 5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6" name="テキスト ボックス 50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7" name="直線コネクタ 5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8" name="テキスト ボックス 5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9" name="直線コネクタ 5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0" name="テキスト ボックス 5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1" name="直線コネクタ 5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2" name="テキスト ボックス 5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3" name="直線コネクタ 5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4" name="テキスト ボックス 5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18" name="直線コネクタ 51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0" name="直線コネクタ 51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2" name="直線コネクタ 52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23"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4" name="フローチャート: 判断 523"/>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5" name="フローチャート: 判断 524"/>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26" name="フローチャート: 判断 525"/>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27" name="フローチャート: 判断 52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77470</xdr:rowOff>
    </xdr:from>
    <xdr:to>
      <xdr:col>85</xdr:col>
      <xdr:colOff>177800</xdr:colOff>
      <xdr:row>107</xdr:row>
      <xdr:rowOff>7620</xdr:rowOff>
    </xdr:to>
    <xdr:sp macro="" textlink="">
      <xdr:nvSpPr>
        <xdr:cNvPr id="533" name="楕円 532"/>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55897</xdr:rowOff>
    </xdr:from>
    <xdr:ext cx="405111" cy="259045"/>
    <xdr:sp macro="" textlink="">
      <xdr:nvSpPr>
        <xdr:cNvPr id="534" name="【庁舎】&#10;有形固定資産減価償却率該当値テキスト"/>
        <xdr:cNvSpPr txBox="1"/>
      </xdr:nvSpPr>
      <xdr:spPr>
        <a:xfrm>
          <a:off x="16357600" y="182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67311</xdr:rowOff>
    </xdr:from>
    <xdr:to>
      <xdr:col>81</xdr:col>
      <xdr:colOff>101600</xdr:colOff>
      <xdr:row>105</xdr:row>
      <xdr:rowOff>168911</xdr:rowOff>
    </xdr:to>
    <xdr:sp macro="" textlink="">
      <xdr:nvSpPr>
        <xdr:cNvPr id="535" name="楕円 534"/>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118111</xdr:rowOff>
    </xdr:from>
    <xdr:to>
      <xdr:col>85</xdr:col>
      <xdr:colOff>127000</xdr:colOff>
      <xdr:row>106</xdr:row>
      <xdr:rowOff>128270</xdr:rowOff>
    </xdr:to>
    <xdr:cxnSp macro="">
      <xdr:nvCxnSpPr>
        <xdr:cNvPr id="536" name="直線コネクタ 535"/>
        <xdr:cNvCxnSpPr/>
      </xdr:nvCxnSpPr>
      <xdr:spPr>
        <a:xfrm>
          <a:off x="15481300" y="18120361"/>
          <a:ext cx="838200" cy="1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537" name="楕円 536"/>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38100</xdr:rowOff>
    </xdr:from>
    <xdr:to>
      <xdr:col>81</xdr:col>
      <xdr:colOff>50800</xdr:colOff>
      <xdr:row>105</xdr:row>
      <xdr:rowOff>118111</xdr:rowOff>
    </xdr:to>
    <xdr:cxnSp macro="">
      <xdr:nvCxnSpPr>
        <xdr:cNvPr id="538" name="直線コネクタ 537"/>
        <xdr:cNvCxnSpPr/>
      </xdr:nvCxnSpPr>
      <xdr:spPr>
        <a:xfrm>
          <a:off x="14592300" y="17526000"/>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12700</xdr:rowOff>
    </xdr:from>
    <xdr:to>
      <xdr:col>72</xdr:col>
      <xdr:colOff>38100</xdr:colOff>
      <xdr:row>102</xdr:row>
      <xdr:rowOff>114300</xdr:rowOff>
    </xdr:to>
    <xdr:sp macro="" textlink="">
      <xdr:nvSpPr>
        <xdr:cNvPr id="539" name="楕円 538"/>
        <xdr:cNvSpPr/>
      </xdr:nvSpPr>
      <xdr:spPr>
        <a:xfrm>
          <a:off x="13652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38100</xdr:rowOff>
    </xdr:from>
    <xdr:to>
      <xdr:col>76</xdr:col>
      <xdr:colOff>114300</xdr:colOff>
      <xdr:row>102</xdr:row>
      <xdr:rowOff>63500</xdr:rowOff>
    </xdr:to>
    <xdr:cxnSp macro="">
      <xdr:nvCxnSpPr>
        <xdr:cNvPr id="540" name="直線コネクタ 539"/>
        <xdr:cNvCxnSpPr/>
      </xdr:nvCxnSpPr>
      <xdr:spPr>
        <a:xfrm flipV="1">
          <a:off x="13703300" y="1752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541"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54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543"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160038</xdr:rowOff>
    </xdr:from>
    <xdr:ext cx="405111" cy="259045"/>
    <xdr:sp macro="" textlink="">
      <xdr:nvSpPr>
        <xdr:cNvPr id="544" name="n_1mainValue【庁舎】&#10;有形固定資産減価償却率"/>
        <xdr:cNvSpPr txBox="1"/>
      </xdr:nvSpPr>
      <xdr:spPr>
        <a:xfrm>
          <a:off x="15266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545" name="n_2mainValue【庁舎】&#10;有形固定資産減価償却率"/>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130827</xdr:rowOff>
    </xdr:from>
    <xdr:ext cx="405111" cy="259045"/>
    <xdr:sp macro="" textlink="">
      <xdr:nvSpPr>
        <xdr:cNvPr id="546" name="n_3mainValue【庁舎】&#10;有形固定資産減価償却率"/>
        <xdr:cNvSpPr txBox="1"/>
      </xdr:nvSpPr>
      <xdr:spPr>
        <a:xfrm>
          <a:off x="13500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8" name="テキスト ボックス 56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0" name="テキスト ボックス 5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2" name="直線コネクタ 57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4" name="直線コネクタ 57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6" name="直線コネクタ 57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77"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78" name="フローチャート: 判断 57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79" name="フローチャート: 判断 57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580" name="フローチャート: 判断 579"/>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581" name="フローチャート: 判断 580"/>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99205</xdr:rowOff>
    </xdr:from>
    <xdr:to>
      <xdr:col>116</xdr:col>
      <xdr:colOff>114300</xdr:colOff>
      <xdr:row>109</xdr:row>
      <xdr:rowOff>29355</xdr:rowOff>
    </xdr:to>
    <xdr:sp macro="" textlink="">
      <xdr:nvSpPr>
        <xdr:cNvPr id="587" name="楕円 586"/>
        <xdr:cNvSpPr/>
      </xdr:nvSpPr>
      <xdr:spPr>
        <a:xfrm>
          <a:off x="22110700" y="18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588"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101002</xdr:rowOff>
    </xdr:from>
    <xdr:to>
      <xdr:col>112</xdr:col>
      <xdr:colOff>38100</xdr:colOff>
      <xdr:row>109</xdr:row>
      <xdr:rowOff>31152</xdr:rowOff>
    </xdr:to>
    <xdr:sp macro="" textlink="">
      <xdr:nvSpPr>
        <xdr:cNvPr id="589" name="楕円 588"/>
        <xdr:cNvSpPr/>
      </xdr:nvSpPr>
      <xdr:spPr>
        <a:xfrm>
          <a:off x="21272500" y="186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150005</xdr:rowOff>
    </xdr:from>
    <xdr:to>
      <xdr:col>116</xdr:col>
      <xdr:colOff>63500</xdr:colOff>
      <xdr:row>108</xdr:row>
      <xdr:rowOff>151802</xdr:rowOff>
    </xdr:to>
    <xdr:cxnSp macro="">
      <xdr:nvCxnSpPr>
        <xdr:cNvPr id="590" name="直線コネクタ 589"/>
        <xdr:cNvCxnSpPr/>
      </xdr:nvCxnSpPr>
      <xdr:spPr>
        <a:xfrm flipV="1">
          <a:off x="21323300" y="18666605"/>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102144</xdr:rowOff>
    </xdr:from>
    <xdr:to>
      <xdr:col>107</xdr:col>
      <xdr:colOff>101600</xdr:colOff>
      <xdr:row>109</xdr:row>
      <xdr:rowOff>32294</xdr:rowOff>
    </xdr:to>
    <xdr:sp macro="" textlink="">
      <xdr:nvSpPr>
        <xdr:cNvPr id="591" name="楕円 590"/>
        <xdr:cNvSpPr/>
      </xdr:nvSpPr>
      <xdr:spPr>
        <a:xfrm>
          <a:off x="20383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151802</xdr:rowOff>
    </xdr:from>
    <xdr:to>
      <xdr:col>111</xdr:col>
      <xdr:colOff>177800</xdr:colOff>
      <xdr:row>108</xdr:row>
      <xdr:rowOff>152944</xdr:rowOff>
    </xdr:to>
    <xdr:cxnSp macro="">
      <xdr:nvCxnSpPr>
        <xdr:cNvPr id="592" name="直線コネクタ 591"/>
        <xdr:cNvCxnSpPr/>
      </xdr:nvCxnSpPr>
      <xdr:spPr>
        <a:xfrm flipV="1">
          <a:off x="20434300" y="1866840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103287</xdr:rowOff>
    </xdr:from>
    <xdr:to>
      <xdr:col>102</xdr:col>
      <xdr:colOff>165100</xdr:colOff>
      <xdr:row>109</xdr:row>
      <xdr:rowOff>33437</xdr:rowOff>
    </xdr:to>
    <xdr:sp macro="" textlink="">
      <xdr:nvSpPr>
        <xdr:cNvPr id="593" name="楕円 592"/>
        <xdr:cNvSpPr/>
      </xdr:nvSpPr>
      <xdr:spPr>
        <a:xfrm>
          <a:off x="19494500" y="186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152944</xdr:rowOff>
    </xdr:from>
    <xdr:to>
      <xdr:col>107</xdr:col>
      <xdr:colOff>50800</xdr:colOff>
      <xdr:row>108</xdr:row>
      <xdr:rowOff>154087</xdr:rowOff>
    </xdr:to>
    <xdr:cxnSp macro="">
      <xdr:nvCxnSpPr>
        <xdr:cNvPr id="594" name="直線コネクタ 593"/>
        <xdr:cNvCxnSpPr/>
      </xdr:nvCxnSpPr>
      <xdr:spPr>
        <a:xfrm flipV="1">
          <a:off x="19545300" y="1866954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595"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596"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597"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22279</xdr:rowOff>
    </xdr:from>
    <xdr:ext cx="469744" cy="259045"/>
    <xdr:sp macro="" textlink="">
      <xdr:nvSpPr>
        <xdr:cNvPr id="598" name="n_1mainValue【庁舎】&#10;一人当たり面積"/>
        <xdr:cNvSpPr txBox="1"/>
      </xdr:nvSpPr>
      <xdr:spPr>
        <a:xfrm>
          <a:off x="21075727" y="187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23421</xdr:rowOff>
    </xdr:from>
    <xdr:ext cx="469744" cy="259045"/>
    <xdr:sp macro="" textlink="">
      <xdr:nvSpPr>
        <xdr:cNvPr id="599" name="n_2mainValue【庁舎】&#10;一人当たり面積"/>
        <xdr:cNvSpPr txBox="1"/>
      </xdr:nvSpPr>
      <xdr:spPr>
        <a:xfrm>
          <a:off x="20199427" y="187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24564</xdr:rowOff>
    </xdr:from>
    <xdr:ext cx="469744" cy="259045"/>
    <xdr:sp macro="" textlink="">
      <xdr:nvSpPr>
        <xdr:cNvPr id="600" name="n_3mainValue【庁舎】&#10;一人当たり面積"/>
        <xdr:cNvSpPr txBox="1"/>
      </xdr:nvSpPr>
      <xdr:spPr>
        <a:xfrm>
          <a:off x="19310427" y="1871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類似団体と比較して特に有形固定資産減価償却率が高くなっている施設は、体育館・プールであり、特に低くなっている施設は図書館である。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年に整備した町民体育館が、整備後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年以上経過していることによる。なお耐震診断と耐震補強については、平成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年度に実施しており使用に問題はない。</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年に整備されており比較的新しいことから、類似団体内平均値と比較し低くなっている。また、消防施設の有形固定資産減価償却率が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に比べ大幅に上昇しているが、広域事務組合の所有する消防関連施設について計上に含めたことによる。</a:t>
          </a:r>
        </a:p>
        <a:p>
          <a:r>
            <a:rPr kumimoji="1" lang="ja-JP" altLang="en-US" sz="1300">
              <a:latin typeface="ＭＳ Ｐゴシック" panose="020B0600070205080204" pitchFamily="50" charset="-128"/>
              <a:ea typeface="ＭＳ Ｐゴシック" panose="020B0600070205080204" pitchFamily="50" charset="-128"/>
            </a:rPr>
            <a:t>なお、庁舎について有形固定資産減が償却率が大幅に減少しているが、庁舎エレベーターの新設に伴うものである。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3231_&#26397;&#2608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49.7</v>
          </cell>
          <cell r="CF53">
            <v>51.7</v>
          </cell>
          <cell r="CN53">
            <v>53.6</v>
          </cell>
          <cell r="CV53">
            <v>56.2</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1.4</v>
          </cell>
          <cell r="BX75">
            <v>0.9</v>
          </cell>
          <cell r="CF75">
            <v>1.5</v>
          </cell>
          <cell r="CN75">
            <v>3.5</v>
          </cell>
          <cell r="CV75">
            <v>4.5</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398" t="s">
        <v>79</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75" thickBot="1" x14ac:dyDescent="0.2">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399" t="s">
        <v>81</v>
      </c>
      <c r="C3" s="400"/>
      <c r="D3" s="400"/>
      <c r="E3" s="401"/>
      <c r="F3" s="401"/>
      <c r="G3" s="401"/>
      <c r="H3" s="401"/>
      <c r="I3" s="401"/>
      <c r="J3" s="401"/>
      <c r="K3" s="401"/>
      <c r="L3" s="401" t="s">
        <v>82</v>
      </c>
      <c r="M3" s="401"/>
      <c r="N3" s="401"/>
      <c r="O3" s="401"/>
      <c r="P3" s="401"/>
      <c r="Q3" s="401"/>
      <c r="R3" s="408"/>
      <c r="S3" s="408"/>
      <c r="T3" s="408"/>
      <c r="U3" s="408"/>
      <c r="V3" s="409"/>
      <c r="W3" s="383" t="s">
        <v>83</v>
      </c>
      <c r="X3" s="384"/>
      <c r="Y3" s="384"/>
      <c r="Z3" s="384"/>
      <c r="AA3" s="384"/>
      <c r="AB3" s="400"/>
      <c r="AC3" s="408" t="s">
        <v>84</v>
      </c>
      <c r="AD3" s="384"/>
      <c r="AE3" s="384"/>
      <c r="AF3" s="384"/>
      <c r="AG3" s="384"/>
      <c r="AH3" s="384"/>
      <c r="AI3" s="384"/>
      <c r="AJ3" s="384"/>
      <c r="AK3" s="384"/>
      <c r="AL3" s="385"/>
      <c r="AM3" s="383" t="s">
        <v>85</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86</v>
      </c>
      <c r="BO3" s="384"/>
      <c r="BP3" s="384"/>
      <c r="BQ3" s="384"/>
      <c r="BR3" s="384"/>
      <c r="BS3" s="384"/>
      <c r="BT3" s="384"/>
      <c r="BU3" s="385"/>
      <c r="BV3" s="383" t="s">
        <v>87</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88</v>
      </c>
      <c r="CU3" s="384"/>
      <c r="CV3" s="384"/>
      <c r="CW3" s="384"/>
      <c r="CX3" s="384"/>
      <c r="CY3" s="384"/>
      <c r="CZ3" s="384"/>
      <c r="DA3" s="385"/>
      <c r="DB3" s="383" t="s">
        <v>89</v>
      </c>
      <c r="DC3" s="384"/>
      <c r="DD3" s="384"/>
      <c r="DE3" s="384"/>
      <c r="DF3" s="384"/>
      <c r="DG3" s="384"/>
      <c r="DH3" s="384"/>
      <c r="DI3" s="385"/>
      <c r="DJ3" s="183"/>
      <c r="DK3" s="183"/>
      <c r="DL3" s="183"/>
      <c r="DM3" s="183"/>
      <c r="DN3" s="183"/>
      <c r="DO3" s="183"/>
    </row>
    <row r="4" spans="1:119" ht="18.75" customHeight="1" x14ac:dyDescent="0.15">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90</v>
      </c>
      <c r="AZ4" s="387"/>
      <c r="BA4" s="387"/>
      <c r="BB4" s="387"/>
      <c r="BC4" s="387"/>
      <c r="BD4" s="387"/>
      <c r="BE4" s="387"/>
      <c r="BF4" s="387"/>
      <c r="BG4" s="387"/>
      <c r="BH4" s="387"/>
      <c r="BI4" s="387"/>
      <c r="BJ4" s="387"/>
      <c r="BK4" s="387"/>
      <c r="BL4" s="387"/>
      <c r="BM4" s="388"/>
      <c r="BN4" s="389">
        <v>5320741</v>
      </c>
      <c r="BO4" s="390"/>
      <c r="BP4" s="390"/>
      <c r="BQ4" s="390"/>
      <c r="BR4" s="390"/>
      <c r="BS4" s="390"/>
      <c r="BT4" s="390"/>
      <c r="BU4" s="391"/>
      <c r="BV4" s="389">
        <v>5622607</v>
      </c>
      <c r="BW4" s="390"/>
      <c r="BX4" s="390"/>
      <c r="BY4" s="390"/>
      <c r="BZ4" s="390"/>
      <c r="CA4" s="390"/>
      <c r="CB4" s="390"/>
      <c r="CC4" s="391"/>
      <c r="CD4" s="392" t="s">
        <v>91</v>
      </c>
      <c r="CE4" s="393"/>
      <c r="CF4" s="393"/>
      <c r="CG4" s="393"/>
      <c r="CH4" s="393"/>
      <c r="CI4" s="393"/>
      <c r="CJ4" s="393"/>
      <c r="CK4" s="393"/>
      <c r="CL4" s="393"/>
      <c r="CM4" s="393"/>
      <c r="CN4" s="393"/>
      <c r="CO4" s="393"/>
      <c r="CP4" s="393"/>
      <c r="CQ4" s="393"/>
      <c r="CR4" s="393"/>
      <c r="CS4" s="394"/>
      <c r="CT4" s="395">
        <v>10.9</v>
      </c>
      <c r="CU4" s="396"/>
      <c r="CV4" s="396"/>
      <c r="CW4" s="396"/>
      <c r="CX4" s="396"/>
      <c r="CY4" s="396"/>
      <c r="CZ4" s="396"/>
      <c r="DA4" s="397"/>
      <c r="DB4" s="395">
        <v>10.199999999999999</v>
      </c>
      <c r="DC4" s="396"/>
      <c r="DD4" s="396"/>
      <c r="DE4" s="396"/>
      <c r="DF4" s="396"/>
      <c r="DG4" s="396"/>
      <c r="DH4" s="396"/>
      <c r="DI4" s="397"/>
      <c r="DJ4" s="183"/>
      <c r="DK4" s="183"/>
      <c r="DL4" s="183"/>
      <c r="DM4" s="183"/>
      <c r="DN4" s="183"/>
      <c r="DO4" s="183"/>
    </row>
    <row r="5" spans="1:119" ht="18.75" customHeight="1" x14ac:dyDescent="0.15">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92</v>
      </c>
      <c r="AN5" s="456"/>
      <c r="AO5" s="456"/>
      <c r="AP5" s="456"/>
      <c r="AQ5" s="456"/>
      <c r="AR5" s="456"/>
      <c r="AS5" s="456"/>
      <c r="AT5" s="457"/>
      <c r="AU5" s="458" t="s">
        <v>93</v>
      </c>
      <c r="AV5" s="459"/>
      <c r="AW5" s="459"/>
      <c r="AX5" s="459"/>
      <c r="AY5" s="460" t="s">
        <v>94</v>
      </c>
      <c r="AZ5" s="461"/>
      <c r="BA5" s="461"/>
      <c r="BB5" s="461"/>
      <c r="BC5" s="461"/>
      <c r="BD5" s="461"/>
      <c r="BE5" s="461"/>
      <c r="BF5" s="461"/>
      <c r="BG5" s="461"/>
      <c r="BH5" s="461"/>
      <c r="BI5" s="461"/>
      <c r="BJ5" s="461"/>
      <c r="BK5" s="461"/>
      <c r="BL5" s="461"/>
      <c r="BM5" s="462"/>
      <c r="BN5" s="426">
        <v>4945551</v>
      </c>
      <c r="BO5" s="427"/>
      <c r="BP5" s="427"/>
      <c r="BQ5" s="427"/>
      <c r="BR5" s="427"/>
      <c r="BS5" s="427"/>
      <c r="BT5" s="427"/>
      <c r="BU5" s="428"/>
      <c r="BV5" s="426">
        <v>5212473</v>
      </c>
      <c r="BW5" s="427"/>
      <c r="BX5" s="427"/>
      <c r="BY5" s="427"/>
      <c r="BZ5" s="427"/>
      <c r="CA5" s="427"/>
      <c r="CB5" s="427"/>
      <c r="CC5" s="428"/>
      <c r="CD5" s="429" t="s">
        <v>95</v>
      </c>
      <c r="CE5" s="430"/>
      <c r="CF5" s="430"/>
      <c r="CG5" s="430"/>
      <c r="CH5" s="430"/>
      <c r="CI5" s="430"/>
      <c r="CJ5" s="430"/>
      <c r="CK5" s="430"/>
      <c r="CL5" s="430"/>
      <c r="CM5" s="430"/>
      <c r="CN5" s="430"/>
      <c r="CO5" s="430"/>
      <c r="CP5" s="430"/>
      <c r="CQ5" s="430"/>
      <c r="CR5" s="430"/>
      <c r="CS5" s="431"/>
      <c r="CT5" s="423">
        <v>95</v>
      </c>
      <c r="CU5" s="424"/>
      <c r="CV5" s="424"/>
      <c r="CW5" s="424"/>
      <c r="CX5" s="424"/>
      <c r="CY5" s="424"/>
      <c r="CZ5" s="424"/>
      <c r="DA5" s="425"/>
      <c r="DB5" s="423">
        <v>93.7</v>
      </c>
      <c r="DC5" s="424"/>
      <c r="DD5" s="424"/>
      <c r="DE5" s="424"/>
      <c r="DF5" s="424"/>
      <c r="DG5" s="424"/>
      <c r="DH5" s="424"/>
      <c r="DI5" s="425"/>
      <c r="DJ5" s="183"/>
      <c r="DK5" s="183"/>
      <c r="DL5" s="183"/>
      <c r="DM5" s="183"/>
      <c r="DN5" s="183"/>
      <c r="DO5" s="183"/>
    </row>
    <row r="6" spans="1:119" ht="18.75" customHeight="1" x14ac:dyDescent="0.15">
      <c r="A6" s="184"/>
      <c r="B6" s="432" t="s">
        <v>96</v>
      </c>
      <c r="C6" s="433"/>
      <c r="D6" s="433"/>
      <c r="E6" s="434"/>
      <c r="F6" s="434"/>
      <c r="G6" s="434"/>
      <c r="H6" s="434"/>
      <c r="I6" s="434"/>
      <c r="J6" s="434"/>
      <c r="K6" s="434"/>
      <c r="L6" s="434" t="s">
        <v>97</v>
      </c>
      <c r="M6" s="434"/>
      <c r="N6" s="434"/>
      <c r="O6" s="434"/>
      <c r="P6" s="434"/>
      <c r="Q6" s="434"/>
      <c r="R6" s="438"/>
      <c r="S6" s="438"/>
      <c r="T6" s="438"/>
      <c r="U6" s="438"/>
      <c r="V6" s="439"/>
      <c r="W6" s="442" t="s">
        <v>98</v>
      </c>
      <c r="X6" s="443"/>
      <c r="Y6" s="443"/>
      <c r="Z6" s="443"/>
      <c r="AA6" s="443"/>
      <c r="AB6" s="433"/>
      <c r="AC6" s="446" t="s">
        <v>99</v>
      </c>
      <c r="AD6" s="447"/>
      <c r="AE6" s="447"/>
      <c r="AF6" s="447"/>
      <c r="AG6" s="447"/>
      <c r="AH6" s="447"/>
      <c r="AI6" s="447"/>
      <c r="AJ6" s="447"/>
      <c r="AK6" s="447"/>
      <c r="AL6" s="448"/>
      <c r="AM6" s="455" t="s">
        <v>100</v>
      </c>
      <c r="AN6" s="456"/>
      <c r="AO6" s="456"/>
      <c r="AP6" s="456"/>
      <c r="AQ6" s="456"/>
      <c r="AR6" s="456"/>
      <c r="AS6" s="456"/>
      <c r="AT6" s="457"/>
      <c r="AU6" s="458" t="s">
        <v>93</v>
      </c>
      <c r="AV6" s="459"/>
      <c r="AW6" s="459"/>
      <c r="AX6" s="459"/>
      <c r="AY6" s="460" t="s">
        <v>101</v>
      </c>
      <c r="AZ6" s="461"/>
      <c r="BA6" s="461"/>
      <c r="BB6" s="461"/>
      <c r="BC6" s="461"/>
      <c r="BD6" s="461"/>
      <c r="BE6" s="461"/>
      <c r="BF6" s="461"/>
      <c r="BG6" s="461"/>
      <c r="BH6" s="461"/>
      <c r="BI6" s="461"/>
      <c r="BJ6" s="461"/>
      <c r="BK6" s="461"/>
      <c r="BL6" s="461"/>
      <c r="BM6" s="462"/>
      <c r="BN6" s="426">
        <v>375190</v>
      </c>
      <c r="BO6" s="427"/>
      <c r="BP6" s="427"/>
      <c r="BQ6" s="427"/>
      <c r="BR6" s="427"/>
      <c r="BS6" s="427"/>
      <c r="BT6" s="427"/>
      <c r="BU6" s="428"/>
      <c r="BV6" s="426">
        <v>410134</v>
      </c>
      <c r="BW6" s="427"/>
      <c r="BX6" s="427"/>
      <c r="BY6" s="427"/>
      <c r="BZ6" s="427"/>
      <c r="CA6" s="427"/>
      <c r="CB6" s="427"/>
      <c r="CC6" s="428"/>
      <c r="CD6" s="429" t="s">
        <v>102</v>
      </c>
      <c r="CE6" s="430"/>
      <c r="CF6" s="430"/>
      <c r="CG6" s="430"/>
      <c r="CH6" s="430"/>
      <c r="CI6" s="430"/>
      <c r="CJ6" s="430"/>
      <c r="CK6" s="430"/>
      <c r="CL6" s="430"/>
      <c r="CM6" s="430"/>
      <c r="CN6" s="430"/>
      <c r="CO6" s="430"/>
      <c r="CP6" s="430"/>
      <c r="CQ6" s="430"/>
      <c r="CR6" s="430"/>
      <c r="CS6" s="431"/>
      <c r="CT6" s="463">
        <v>98.8</v>
      </c>
      <c r="CU6" s="464"/>
      <c r="CV6" s="464"/>
      <c r="CW6" s="464"/>
      <c r="CX6" s="464"/>
      <c r="CY6" s="464"/>
      <c r="CZ6" s="464"/>
      <c r="DA6" s="465"/>
      <c r="DB6" s="463">
        <v>97.7</v>
      </c>
      <c r="DC6" s="464"/>
      <c r="DD6" s="464"/>
      <c r="DE6" s="464"/>
      <c r="DF6" s="464"/>
      <c r="DG6" s="464"/>
      <c r="DH6" s="464"/>
      <c r="DI6" s="465"/>
      <c r="DJ6" s="183"/>
      <c r="DK6" s="183"/>
      <c r="DL6" s="183"/>
      <c r="DM6" s="183"/>
      <c r="DN6" s="183"/>
      <c r="DO6" s="183"/>
    </row>
    <row r="7" spans="1:119" ht="18.75" customHeight="1" x14ac:dyDescent="0.15">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103</v>
      </c>
      <c r="AN7" s="456"/>
      <c r="AO7" s="456"/>
      <c r="AP7" s="456"/>
      <c r="AQ7" s="456"/>
      <c r="AR7" s="456"/>
      <c r="AS7" s="456"/>
      <c r="AT7" s="457"/>
      <c r="AU7" s="458" t="s">
        <v>104</v>
      </c>
      <c r="AV7" s="459"/>
      <c r="AW7" s="459"/>
      <c r="AX7" s="459"/>
      <c r="AY7" s="460" t="s">
        <v>105</v>
      </c>
      <c r="AZ7" s="461"/>
      <c r="BA7" s="461"/>
      <c r="BB7" s="461"/>
      <c r="BC7" s="461"/>
      <c r="BD7" s="461"/>
      <c r="BE7" s="461"/>
      <c r="BF7" s="461"/>
      <c r="BG7" s="461"/>
      <c r="BH7" s="461"/>
      <c r="BI7" s="461"/>
      <c r="BJ7" s="461"/>
      <c r="BK7" s="461"/>
      <c r="BL7" s="461"/>
      <c r="BM7" s="462"/>
      <c r="BN7" s="426">
        <v>34816</v>
      </c>
      <c r="BO7" s="427"/>
      <c r="BP7" s="427"/>
      <c r="BQ7" s="427"/>
      <c r="BR7" s="427"/>
      <c r="BS7" s="427"/>
      <c r="BT7" s="427"/>
      <c r="BU7" s="428"/>
      <c r="BV7" s="426">
        <v>88961</v>
      </c>
      <c r="BW7" s="427"/>
      <c r="BX7" s="427"/>
      <c r="BY7" s="427"/>
      <c r="BZ7" s="427"/>
      <c r="CA7" s="427"/>
      <c r="CB7" s="427"/>
      <c r="CC7" s="428"/>
      <c r="CD7" s="429" t="s">
        <v>106</v>
      </c>
      <c r="CE7" s="430"/>
      <c r="CF7" s="430"/>
      <c r="CG7" s="430"/>
      <c r="CH7" s="430"/>
      <c r="CI7" s="430"/>
      <c r="CJ7" s="430"/>
      <c r="CK7" s="430"/>
      <c r="CL7" s="430"/>
      <c r="CM7" s="430"/>
      <c r="CN7" s="430"/>
      <c r="CO7" s="430"/>
      <c r="CP7" s="430"/>
      <c r="CQ7" s="430"/>
      <c r="CR7" s="430"/>
      <c r="CS7" s="431"/>
      <c r="CT7" s="426">
        <v>3133503</v>
      </c>
      <c r="CU7" s="427"/>
      <c r="CV7" s="427"/>
      <c r="CW7" s="427"/>
      <c r="CX7" s="427"/>
      <c r="CY7" s="427"/>
      <c r="CZ7" s="427"/>
      <c r="DA7" s="428"/>
      <c r="DB7" s="426">
        <v>3133529</v>
      </c>
      <c r="DC7" s="427"/>
      <c r="DD7" s="427"/>
      <c r="DE7" s="427"/>
      <c r="DF7" s="427"/>
      <c r="DG7" s="427"/>
      <c r="DH7" s="427"/>
      <c r="DI7" s="428"/>
      <c r="DJ7" s="183"/>
      <c r="DK7" s="183"/>
      <c r="DL7" s="183"/>
      <c r="DM7" s="183"/>
      <c r="DN7" s="183"/>
      <c r="DO7" s="183"/>
    </row>
    <row r="8" spans="1:119" ht="18.75" customHeight="1" thickBot="1" x14ac:dyDescent="0.2">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107</v>
      </c>
      <c r="AN8" s="456"/>
      <c r="AO8" s="456"/>
      <c r="AP8" s="456"/>
      <c r="AQ8" s="456"/>
      <c r="AR8" s="456"/>
      <c r="AS8" s="456"/>
      <c r="AT8" s="457"/>
      <c r="AU8" s="458" t="s">
        <v>93</v>
      </c>
      <c r="AV8" s="459"/>
      <c r="AW8" s="459"/>
      <c r="AX8" s="459"/>
      <c r="AY8" s="460" t="s">
        <v>108</v>
      </c>
      <c r="AZ8" s="461"/>
      <c r="BA8" s="461"/>
      <c r="BB8" s="461"/>
      <c r="BC8" s="461"/>
      <c r="BD8" s="461"/>
      <c r="BE8" s="461"/>
      <c r="BF8" s="461"/>
      <c r="BG8" s="461"/>
      <c r="BH8" s="461"/>
      <c r="BI8" s="461"/>
      <c r="BJ8" s="461"/>
      <c r="BK8" s="461"/>
      <c r="BL8" s="461"/>
      <c r="BM8" s="462"/>
      <c r="BN8" s="426">
        <v>340374</v>
      </c>
      <c r="BO8" s="427"/>
      <c r="BP8" s="427"/>
      <c r="BQ8" s="427"/>
      <c r="BR8" s="427"/>
      <c r="BS8" s="427"/>
      <c r="BT8" s="427"/>
      <c r="BU8" s="428"/>
      <c r="BV8" s="426">
        <v>321173</v>
      </c>
      <c r="BW8" s="427"/>
      <c r="BX8" s="427"/>
      <c r="BY8" s="427"/>
      <c r="BZ8" s="427"/>
      <c r="CA8" s="427"/>
      <c r="CB8" s="427"/>
      <c r="CC8" s="428"/>
      <c r="CD8" s="429" t="s">
        <v>109</v>
      </c>
      <c r="CE8" s="430"/>
      <c r="CF8" s="430"/>
      <c r="CG8" s="430"/>
      <c r="CH8" s="430"/>
      <c r="CI8" s="430"/>
      <c r="CJ8" s="430"/>
      <c r="CK8" s="430"/>
      <c r="CL8" s="430"/>
      <c r="CM8" s="430"/>
      <c r="CN8" s="430"/>
      <c r="CO8" s="430"/>
      <c r="CP8" s="430"/>
      <c r="CQ8" s="430"/>
      <c r="CR8" s="430"/>
      <c r="CS8" s="431"/>
      <c r="CT8" s="466">
        <v>0.2</v>
      </c>
      <c r="CU8" s="467"/>
      <c r="CV8" s="467"/>
      <c r="CW8" s="467"/>
      <c r="CX8" s="467"/>
      <c r="CY8" s="467"/>
      <c r="CZ8" s="467"/>
      <c r="DA8" s="468"/>
      <c r="DB8" s="466">
        <v>0.2</v>
      </c>
      <c r="DC8" s="467"/>
      <c r="DD8" s="467"/>
      <c r="DE8" s="467"/>
      <c r="DF8" s="467"/>
      <c r="DG8" s="467"/>
      <c r="DH8" s="467"/>
      <c r="DI8" s="468"/>
      <c r="DJ8" s="183"/>
      <c r="DK8" s="183"/>
      <c r="DL8" s="183"/>
      <c r="DM8" s="183"/>
      <c r="DN8" s="183"/>
      <c r="DO8" s="183"/>
    </row>
    <row r="9" spans="1:119" ht="18.75" customHeight="1" thickBot="1" x14ac:dyDescent="0.2">
      <c r="A9" s="184"/>
      <c r="B9" s="420" t="s">
        <v>110</v>
      </c>
      <c r="C9" s="421"/>
      <c r="D9" s="421"/>
      <c r="E9" s="421"/>
      <c r="F9" s="421"/>
      <c r="G9" s="421"/>
      <c r="H9" s="421"/>
      <c r="I9" s="421"/>
      <c r="J9" s="421"/>
      <c r="K9" s="469"/>
      <c r="L9" s="470" t="s">
        <v>111</v>
      </c>
      <c r="M9" s="471"/>
      <c r="N9" s="471"/>
      <c r="O9" s="471"/>
      <c r="P9" s="471"/>
      <c r="Q9" s="472"/>
      <c r="R9" s="473">
        <v>7119</v>
      </c>
      <c r="S9" s="474"/>
      <c r="T9" s="474"/>
      <c r="U9" s="474"/>
      <c r="V9" s="475"/>
      <c r="W9" s="383" t="s">
        <v>112</v>
      </c>
      <c r="X9" s="384"/>
      <c r="Y9" s="384"/>
      <c r="Z9" s="384"/>
      <c r="AA9" s="384"/>
      <c r="AB9" s="384"/>
      <c r="AC9" s="384"/>
      <c r="AD9" s="384"/>
      <c r="AE9" s="384"/>
      <c r="AF9" s="384"/>
      <c r="AG9" s="384"/>
      <c r="AH9" s="384"/>
      <c r="AI9" s="384"/>
      <c r="AJ9" s="384"/>
      <c r="AK9" s="384"/>
      <c r="AL9" s="385"/>
      <c r="AM9" s="455" t="s">
        <v>113</v>
      </c>
      <c r="AN9" s="456"/>
      <c r="AO9" s="456"/>
      <c r="AP9" s="456"/>
      <c r="AQ9" s="456"/>
      <c r="AR9" s="456"/>
      <c r="AS9" s="456"/>
      <c r="AT9" s="457"/>
      <c r="AU9" s="458" t="s">
        <v>114</v>
      </c>
      <c r="AV9" s="459"/>
      <c r="AW9" s="459"/>
      <c r="AX9" s="459"/>
      <c r="AY9" s="460" t="s">
        <v>115</v>
      </c>
      <c r="AZ9" s="461"/>
      <c r="BA9" s="461"/>
      <c r="BB9" s="461"/>
      <c r="BC9" s="461"/>
      <c r="BD9" s="461"/>
      <c r="BE9" s="461"/>
      <c r="BF9" s="461"/>
      <c r="BG9" s="461"/>
      <c r="BH9" s="461"/>
      <c r="BI9" s="461"/>
      <c r="BJ9" s="461"/>
      <c r="BK9" s="461"/>
      <c r="BL9" s="461"/>
      <c r="BM9" s="462"/>
      <c r="BN9" s="426">
        <v>19203</v>
      </c>
      <c r="BO9" s="427"/>
      <c r="BP9" s="427"/>
      <c r="BQ9" s="427"/>
      <c r="BR9" s="427"/>
      <c r="BS9" s="427"/>
      <c r="BT9" s="427"/>
      <c r="BU9" s="428"/>
      <c r="BV9" s="426">
        <v>-79135</v>
      </c>
      <c r="BW9" s="427"/>
      <c r="BX9" s="427"/>
      <c r="BY9" s="427"/>
      <c r="BZ9" s="427"/>
      <c r="CA9" s="427"/>
      <c r="CB9" s="427"/>
      <c r="CC9" s="428"/>
      <c r="CD9" s="429" t="s">
        <v>116</v>
      </c>
      <c r="CE9" s="430"/>
      <c r="CF9" s="430"/>
      <c r="CG9" s="430"/>
      <c r="CH9" s="430"/>
      <c r="CI9" s="430"/>
      <c r="CJ9" s="430"/>
      <c r="CK9" s="430"/>
      <c r="CL9" s="430"/>
      <c r="CM9" s="430"/>
      <c r="CN9" s="430"/>
      <c r="CO9" s="430"/>
      <c r="CP9" s="430"/>
      <c r="CQ9" s="430"/>
      <c r="CR9" s="430"/>
      <c r="CS9" s="431"/>
      <c r="CT9" s="423">
        <v>16.8</v>
      </c>
      <c r="CU9" s="424"/>
      <c r="CV9" s="424"/>
      <c r="CW9" s="424"/>
      <c r="CX9" s="424"/>
      <c r="CY9" s="424"/>
      <c r="CZ9" s="424"/>
      <c r="DA9" s="425"/>
      <c r="DB9" s="423">
        <v>15.2</v>
      </c>
      <c r="DC9" s="424"/>
      <c r="DD9" s="424"/>
      <c r="DE9" s="424"/>
      <c r="DF9" s="424"/>
      <c r="DG9" s="424"/>
      <c r="DH9" s="424"/>
      <c r="DI9" s="425"/>
      <c r="DJ9" s="183"/>
      <c r="DK9" s="183"/>
      <c r="DL9" s="183"/>
      <c r="DM9" s="183"/>
      <c r="DN9" s="183"/>
      <c r="DO9" s="183"/>
    </row>
    <row r="10" spans="1:119" ht="18.75" customHeight="1" thickBot="1" x14ac:dyDescent="0.2">
      <c r="A10" s="184"/>
      <c r="B10" s="420"/>
      <c r="C10" s="421"/>
      <c r="D10" s="421"/>
      <c r="E10" s="421"/>
      <c r="F10" s="421"/>
      <c r="G10" s="421"/>
      <c r="H10" s="421"/>
      <c r="I10" s="421"/>
      <c r="J10" s="421"/>
      <c r="K10" s="469"/>
      <c r="L10" s="476" t="s">
        <v>117</v>
      </c>
      <c r="M10" s="456"/>
      <c r="N10" s="456"/>
      <c r="O10" s="456"/>
      <c r="P10" s="456"/>
      <c r="Q10" s="457"/>
      <c r="R10" s="477">
        <v>7856</v>
      </c>
      <c r="S10" s="478"/>
      <c r="T10" s="478"/>
      <c r="U10" s="478"/>
      <c r="V10" s="479"/>
      <c r="W10" s="414"/>
      <c r="X10" s="415"/>
      <c r="Y10" s="415"/>
      <c r="Z10" s="415"/>
      <c r="AA10" s="415"/>
      <c r="AB10" s="415"/>
      <c r="AC10" s="415"/>
      <c r="AD10" s="415"/>
      <c r="AE10" s="415"/>
      <c r="AF10" s="415"/>
      <c r="AG10" s="415"/>
      <c r="AH10" s="415"/>
      <c r="AI10" s="415"/>
      <c r="AJ10" s="415"/>
      <c r="AK10" s="415"/>
      <c r="AL10" s="418"/>
      <c r="AM10" s="455" t="s">
        <v>118</v>
      </c>
      <c r="AN10" s="456"/>
      <c r="AO10" s="456"/>
      <c r="AP10" s="456"/>
      <c r="AQ10" s="456"/>
      <c r="AR10" s="456"/>
      <c r="AS10" s="456"/>
      <c r="AT10" s="457"/>
      <c r="AU10" s="458" t="s">
        <v>119</v>
      </c>
      <c r="AV10" s="459"/>
      <c r="AW10" s="459"/>
      <c r="AX10" s="459"/>
      <c r="AY10" s="460" t="s">
        <v>120</v>
      </c>
      <c r="AZ10" s="461"/>
      <c r="BA10" s="461"/>
      <c r="BB10" s="461"/>
      <c r="BC10" s="461"/>
      <c r="BD10" s="461"/>
      <c r="BE10" s="461"/>
      <c r="BF10" s="461"/>
      <c r="BG10" s="461"/>
      <c r="BH10" s="461"/>
      <c r="BI10" s="461"/>
      <c r="BJ10" s="461"/>
      <c r="BK10" s="461"/>
      <c r="BL10" s="461"/>
      <c r="BM10" s="462"/>
      <c r="BN10" s="426">
        <v>423</v>
      </c>
      <c r="BO10" s="427"/>
      <c r="BP10" s="427"/>
      <c r="BQ10" s="427"/>
      <c r="BR10" s="427"/>
      <c r="BS10" s="427"/>
      <c r="BT10" s="427"/>
      <c r="BU10" s="428"/>
      <c r="BV10" s="426">
        <v>586</v>
      </c>
      <c r="BW10" s="427"/>
      <c r="BX10" s="427"/>
      <c r="BY10" s="427"/>
      <c r="BZ10" s="427"/>
      <c r="CA10" s="427"/>
      <c r="CB10" s="427"/>
      <c r="CC10" s="428"/>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0"/>
      <c r="C11" s="421"/>
      <c r="D11" s="421"/>
      <c r="E11" s="421"/>
      <c r="F11" s="421"/>
      <c r="G11" s="421"/>
      <c r="H11" s="421"/>
      <c r="I11" s="421"/>
      <c r="J11" s="421"/>
      <c r="K11" s="469"/>
      <c r="L11" s="480" t="s">
        <v>122</v>
      </c>
      <c r="M11" s="481"/>
      <c r="N11" s="481"/>
      <c r="O11" s="481"/>
      <c r="P11" s="481"/>
      <c r="Q11" s="482"/>
      <c r="R11" s="483" t="s">
        <v>123</v>
      </c>
      <c r="S11" s="484"/>
      <c r="T11" s="484"/>
      <c r="U11" s="484"/>
      <c r="V11" s="485"/>
      <c r="W11" s="414"/>
      <c r="X11" s="415"/>
      <c r="Y11" s="415"/>
      <c r="Z11" s="415"/>
      <c r="AA11" s="415"/>
      <c r="AB11" s="415"/>
      <c r="AC11" s="415"/>
      <c r="AD11" s="415"/>
      <c r="AE11" s="415"/>
      <c r="AF11" s="415"/>
      <c r="AG11" s="415"/>
      <c r="AH11" s="415"/>
      <c r="AI11" s="415"/>
      <c r="AJ11" s="415"/>
      <c r="AK11" s="415"/>
      <c r="AL11" s="418"/>
      <c r="AM11" s="455" t="s">
        <v>124</v>
      </c>
      <c r="AN11" s="456"/>
      <c r="AO11" s="456"/>
      <c r="AP11" s="456"/>
      <c r="AQ11" s="456"/>
      <c r="AR11" s="456"/>
      <c r="AS11" s="456"/>
      <c r="AT11" s="457"/>
      <c r="AU11" s="458" t="s">
        <v>119</v>
      </c>
      <c r="AV11" s="459"/>
      <c r="AW11" s="459"/>
      <c r="AX11" s="459"/>
      <c r="AY11" s="460" t="s">
        <v>125</v>
      </c>
      <c r="AZ11" s="461"/>
      <c r="BA11" s="461"/>
      <c r="BB11" s="461"/>
      <c r="BC11" s="461"/>
      <c r="BD11" s="461"/>
      <c r="BE11" s="461"/>
      <c r="BF11" s="461"/>
      <c r="BG11" s="461"/>
      <c r="BH11" s="461"/>
      <c r="BI11" s="461"/>
      <c r="BJ11" s="461"/>
      <c r="BK11" s="461"/>
      <c r="BL11" s="461"/>
      <c r="BM11" s="462"/>
      <c r="BN11" s="426">
        <v>0</v>
      </c>
      <c r="BO11" s="427"/>
      <c r="BP11" s="427"/>
      <c r="BQ11" s="427"/>
      <c r="BR11" s="427"/>
      <c r="BS11" s="427"/>
      <c r="BT11" s="427"/>
      <c r="BU11" s="428"/>
      <c r="BV11" s="426">
        <v>0</v>
      </c>
      <c r="BW11" s="427"/>
      <c r="BX11" s="427"/>
      <c r="BY11" s="427"/>
      <c r="BZ11" s="427"/>
      <c r="CA11" s="427"/>
      <c r="CB11" s="427"/>
      <c r="CC11" s="428"/>
      <c r="CD11" s="429" t="s">
        <v>126</v>
      </c>
      <c r="CE11" s="430"/>
      <c r="CF11" s="430"/>
      <c r="CG11" s="430"/>
      <c r="CH11" s="430"/>
      <c r="CI11" s="430"/>
      <c r="CJ11" s="430"/>
      <c r="CK11" s="430"/>
      <c r="CL11" s="430"/>
      <c r="CM11" s="430"/>
      <c r="CN11" s="430"/>
      <c r="CO11" s="430"/>
      <c r="CP11" s="430"/>
      <c r="CQ11" s="430"/>
      <c r="CR11" s="430"/>
      <c r="CS11" s="431"/>
      <c r="CT11" s="466" t="s">
        <v>127</v>
      </c>
      <c r="CU11" s="467"/>
      <c r="CV11" s="467"/>
      <c r="CW11" s="467"/>
      <c r="CX11" s="467"/>
      <c r="CY11" s="467"/>
      <c r="CZ11" s="467"/>
      <c r="DA11" s="468"/>
      <c r="DB11" s="466" t="s">
        <v>128</v>
      </c>
      <c r="DC11" s="467"/>
      <c r="DD11" s="467"/>
      <c r="DE11" s="467"/>
      <c r="DF11" s="467"/>
      <c r="DG11" s="467"/>
      <c r="DH11" s="467"/>
      <c r="DI11" s="468"/>
      <c r="DJ11" s="183"/>
      <c r="DK11" s="183"/>
      <c r="DL11" s="183"/>
      <c r="DM11" s="183"/>
      <c r="DN11" s="183"/>
      <c r="DO11" s="183"/>
    </row>
    <row r="12" spans="1:119" ht="18.75" customHeight="1" x14ac:dyDescent="0.15">
      <c r="A12" s="184"/>
      <c r="B12" s="486" t="s">
        <v>129</v>
      </c>
      <c r="C12" s="487"/>
      <c r="D12" s="487"/>
      <c r="E12" s="487"/>
      <c r="F12" s="487"/>
      <c r="G12" s="487"/>
      <c r="H12" s="487"/>
      <c r="I12" s="487"/>
      <c r="J12" s="487"/>
      <c r="K12" s="488"/>
      <c r="L12" s="495" t="s">
        <v>130</v>
      </c>
      <c r="M12" s="496"/>
      <c r="N12" s="496"/>
      <c r="O12" s="496"/>
      <c r="P12" s="496"/>
      <c r="Q12" s="497"/>
      <c r="R12" s="498">
        <v>6869</v>
      </c>
      <c r="S12" s="499"/>
      <c r="T12" s="499"/>
      <c r="U12" s="499"/>
      <c r="V12" s="500"/>
      <c r="W12" s="501" t="s">
        <v>1</v>
      </c>
      <c r="X12" s="459"/>
      <c r="Y12" s="459"/>
      <c r="Z12" s="459"/>
      <c r="AA12" s="459"/>
      <c r="AB12" s="502"/>
      <c r="AC12" s="458" t="s">
        <v>131</v>
      </c>
      <c r="AD12" s="459"/>
      <c r="AE12" s="459"/>
      <c r="AF12" s="459"/>
      <c r="AG12" s="502"/>
      <c r="AH12" s="458" t="s">
        <v>132</v>
      </c>
      <c r="AI12" s="459"/>
      <c r="AJ12" s="459"/>
      <c r="AK12" s="459"/>
      <c r="AL12" s="503"/>
      <c r="AM12" s="455" t="s">
        <v>133</v>
      </c>
      <c r="AN12" s="456"/>
      <c r="AO12" s="456"/>
      <c r="AP12" s="456"/>
      <c r="AQ12" s="456"/>
      <c r="AR12" s="456"/>
      <c r="AS12" s="456"/>
      <c r="AT12" s="457"/>
      <c r="AU12" s="458" t="s">
        <v>134</v>
      </c>
      <c r="AV12" s="459"/>
      <c r="AW12" s="459"/>
      <c r="AX12" s="459"/>
      <c r="AY12" s="460" t="s">
        <v>135</v>
      </c>
      <c r="AZ12" s="461"/>
      <c r="BA12" s="461"/>
      <c r="BB12" s="461"/>
      <c r="BC12" s="461"/>
      <c r="BD12" s="461"/>
      <c r="BE12" s="461"/>
      <c r="BF12" s="461"/>
      <c r="BG12" s="461"/>
      <c r="BH12" s="461"/>
      <c r="BI12" s="461"/>
      <c r="BJ12" s="461"/>
      <c r="BK12" s="461"/>
      <c r="BL12" s="461"/>
      <c r="BM12" s="462"/>
      <c r="BN12" s="426">
        <v>191349</v>
      </c>
      <c r="BO12" s="427"/>
      <c r="BP12" s="427"/>
      <c r="BQ12" s="427"/>
      <c r="BR12" s="427"/>
      <c r="BS12" s="427"/>
      <c r="BT12" s="427"/>
      <c r="BU12" s="428"/>
      <c r="BV12" s="426">
        <v>344375</v>
      </c>
      <c r="BW12" s="427"/>
      <c r="BX12" s="427"/>
      <c r="BY12" s="427"/>
      <c r="BZ12" s="427"/>
      <c r="CA12" s="427"/>
      <c r="CB12" s="427"/>
      <c r="CC12" s="428"/>
      <c r="CD12" s="429" t="s">
        <v>136</v>
      </c>
      <c r="CE12" s="430"/>
      <c r="CF12" s="430"/>
      <c r="CG12" s="430"/>
      <c r="CH12" s="430"/>
      <c r="CI12" s="430"/>
      <c r="CJ12" s="430"/>
      <c r="CK12" s="430"/>
      <c r="CL12" s="430"/>
      <c r="CM12" s="430"/>
      <c r="CN12" s="430"/>
      <c r="CO12" s="430"/>
      <c r="CP12" s="430"/>
      <c r="CQ12" s="430"/>
      <c r="CR12" s="430"/>
      <c r="CS12" s="431"/>
      <c r="CT12" s="466" t="s">
        <v>137</v>
      </c>
      <c r="CU12" s="467"/>
      <c r="CV12" s="467"/>
      <c r="CW12" s="467"/>
      <c r="CX12" s="467"/>
      <c r="CY12" s="467"/>
      <c r="CZ12" s="467"/>
      <c r="DA12" s="468"/>
      <c r="DB12" s="466" t="s">
        <v>138</v>
      </c>
      <c r="DC12" s="467"/>
      <c r="DD12" s="467"/>
      <c r="DE12" s="467"/>
      <c r="DF12" s="467"/>
      <c r="DG12" s="467"/>
      <c r="DH12" s="467"/>
      <c r="DI12" s="468"/>
      <c r="DJ12" s="183"/>
      <c r="DK12" s="183"/>
      <c r="DL12" s="183"/>
      <c r="DM12" s="183"/>
      <c r="DN12" s="183"/>
      <c r="DO12" s="183"/>
    </row>
    <row r="13" spans="1:119" ht="18.75" customHeight="1" x14ac:dyDescent="0.15">
      <c r="A13" s="184"/>
      <c r="B13" s="489"/>
      <c r="C13" s="490"/>
      <c r="D13" s="490"/>
      <c r="E13" s="490"/>
      <c r="F13" s="490"/>
      <c r="G13" s="490"/>
      <c r="H13" s="490"/>
      <c r="I13" s="490"/>
      <c r="J13" s="490"/>
      <c r="K13" s="491"/>
      <c r="L13" s="194"/>
      <c r="M13" s="514" t="s">
        <v>139</v>
      </c>
      <c r="N13" s="515"/>
      <c r="O13" s="515"/>
      <c r="P13" s="515"/>
      <c r="Q13" s="516"/>
      <c r="R13" s="507">
        <v>6817</v>
      </c>
      <c r="S13" s="508"/>
      <c r="T13" s="508"/>
      <c r="U13" s="508"/>
      <c r="V13" s="509"/>
      <c r="W13" s="442" t="s">
        <v>140</v>
      </c>
      <c r="X13" s="443"/>
      <c r="Y13" s="443"/>
      <c r="Z13" s="443"/>
      <c r="AA13" s="443"/>
      <c r="AB13" s="433"/>
      <c r="AC13" s="477">
        <v>959</v>
      </c>
      <c r="AD13" s="478"/>
      <c r="AE13" s="478"/>
      <c r="AF13" s="478"/>
      <c r="AG13" s="517"/>
      <c r="AH13" s="477">
        <v>1118</v>
      </c>
      <c r="AI13" s="478"/>
      <c r="AJ13" s="478"/>
      <c r="AK13" s="478"/>
      <c r="AL13" s="479"/>
      <c r="AM13" s="455" t="s">
        <v>141</v>
      </c>
      <c r="AN13" s="456"/>
      <c r="AO13" s="456"/>
      <c r="AP13" s="456"/>
      <c r="AQ13" s="456"/>
      <c r="AR13" s="456"/>
      <c r="AS13" s="456"/>
      <c r="AT13" s="457"/>
      <c r="AU13" s="458" t="s">
        <v>93</v>
      </c>
      <c r="AV13" s="459"/>
      <c r="AW13" s="459"/>
      <c r="AX13" s="459"/>
      <c r="AY13" s="460" t="s">
        <v>142</v>
      </c>
      <c r="AZ13" s="461"/>
      <c r="BA13" s="461"/>
      <c r="BB13" s="461"/>
      <c r="BC13" s="461"/>
      <c r="BD13" s="461"/>
      <c r="BE13" s="461"/>
      <c r="BF13" s="461"/>
      <c r="BG13" s="461"/>
      <c r="BH13" s="461"/>
      <c r="BI13" s="461"/>
      <c r="BJ13" s="461"/>
      <c r="BK13" s="461"/>
      <c r="BL13" s="461"/>
      <c r="BM13" s="462"/>
      <c r="BN13" s="426">
        <v>-171723</v>
      </c>
      <c r="BO13" s="427"/>
      <c r="BP13" s="427"/>
      <c r="BQ13" s="427"/>
      <c r="BR13" s="427"/>
      <c r="BS13" s="427"/>
      <c r="BT13" s="427"/>
      <c r="BU13" s="428"/>
      <c r="BV13" s="426">
        <v>-422924</v>
      </c>
      <c r="BW13" s="427"/>
      <c r="BX13" s="427"/>
      <c r="BY13" s="427"/>
      <c r="BZ13" s="427"/>
      <c r="CA13" s="427"/>
      <c r="CB13" s="427"/>
      <c r="CC13" s="428"/>
      <c r="CD13" s="429" t="s">
        <v>143</v>
      </c>
      <c r="CE13" s="430"/>
      <c r="CF13" s="430"/>
      <c r="CG13" s="430"/>
      <c r="CH13" s="430"/>
      <c r="CI13" s="430"/>
      <c r="CJ13" s="430"/>
      <c r="CK13" s="430"/>
      <c r="CL13" s="430"/>
      <c r="CM13" s="430"/>
      <c r="CN13" s="430"/>
      <c r="CO13" s="430"/>
      <c r="CP13" s="430"/>
      <c r="CQ13" s="430"/>
      <c r="CR13" s="430"/>
      <c r="CS13" s="431"/>
      <c r="CT13" s="423">
        <v>4.5</v>
      </c>
      <c r="CU13" s="424"/>
      <c r="CV13" s="424"/>
      <c r="CW13" s="424"/>
      <c r="CX13" s="424"/>
      <c r="CY13" s="424"/>
      <c r="CZ13" s="424"/>
      <c r="DA13" s="425"/>
      <c r="DB13" s="423">
        <v>3.5</v>
      </c>
      <c r="DC13" s="424"/>
      <c r="DD13" s="424"/>
      <c r="DE13" s="424"/>
      <c r="DF13" s="424"/>
      <c r="DG13" s="424"/>
      <c r="DH13" s="424"/>
      <c r="DI13" s="425"/>
      <c r="DJ13" s="183"/>
      <c r="DK13" s="183"/>
      <c r="DL13" s="183"/>
      <c r="DM13" s="183"/>
      <c r="DN13" s="183"/>
      <c r="DO13" s="183"/>
    </row>
    <row r="14" spans="1:119" ht="18.75" customHeight="1" thickBot="1" x14ac:dyDescent="0.2">
      <c r="A14" s="184"/>
      <c r="B14" s="489"/>
      <c r="C14" s="490"/>
      <c r="D14" s="490"/>
      <c r="E14" s="490"/>
      <c r="F14" s="490"/>
      <c r="G14" s="490"/>
      <c r="H14" s="490"/>
      <c r="I14" s="490"/>
      <c r="J14" s="490"/>
      <c r="K14" s="491"/>
      <c r="L14" s="504" t="s">
        <v>144</v>
      </c>
      <c r="M14" s="505"/>
      <c r="N14" s="505"/>
      <c r="O14" s="505"/>
      <c r="P14" s="505"/>
      <c r="Q14" s="506"/>
      <c r="R14" s="507">
        <v>7083</v>
      </c>
      <c r="S14" s="508"/>
      <c r="T14" s="508"/>
      <c r="U14" s="508"/>
      <c r="V14" s="509"/>
      <c r="W14" s="416"/>
      <c r="X14" s="417"/>
      <c r="Y14" s="417"/>
      <c r="Z14" s="417"/>
      <c r="AA14" s="417"/>
      <c r="AB14" s="406"/>
      <c r="AC14" s="510">
        <v>25.7</v>
      </c>
      <c r="AD14" s="511"/>
      <c r="AE14" s="511"/>
      <c r="AF14" s="511"/>
      <c r="AG14" s="512"/>
      <c r="AH14" s="510">
        <v>27.6</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145</v>
      </c>
      <c r="CE14" s="519"/>
      <c r="CF14" s="519"/>
      <c r="CG14" s="519"/>
      <c r="CH14" s="519"/>
      <c r="CI14" s="519"/>
      <c r="CJ14" s="519"/>
      <c r="CK14" s="519"/>
      <c r="CL14" s="519"/>
      <c r="CM14" s="519"/>
      <c r="CN14" s="519"/>
      <c r="CO14" s="519"/>
      <c r="CP14" s="519"/>
      <c r="CQ14" s="519"/>
      <c r="CR14" s="519"/>
      <c r="CS14" s="520"/>
      <c r="CT14" s="521" t="s">
        <v>127</v>
      </c>
      <c r="CU14" s="522"/>
      <c r="CV14" s="522"/>
      <c r="CW14" s="522"/>
      <c r="CX14" s="522"/>
      <c r="CY14" s="522"/>
      <c r="CZ14" s="522"/>
      <c r="DA14" s="523"/>
      <c r="DB14" s="521" t="s">
        <v>127</v>
      </c>
      <c r="DC14" s="522"/>
      <c r="DD14" s="522"/>
      <c r="DE14" s="522"/>
      <c r="DF14" s="522"/>
      <c r="DG14" s="522"/>
      <c r="DH14" s="522"/>
      <c r="DI14" s="523"/>
      <c r="DJ14" s="183"/>
      <c r="DK14" s="183"/>
      <c r="DL14" s="183"/>
      <c r="DM14" s="183"/>
      <c r="DN14" s="183"/>
      <c r="DO14" s="183"/>
    </row>
    <row r="15" spans="1:119" ht="18.75" customHeight="1" x14ac:dyDescent="0.15">
      <c r="A15" s="184"/>
      <c r="B15" s="489"/>
      <c r="C15" s="490"/>
      <c r="D15" s="490"/>
      <c r="E15" s="490"/>
      <c r="F15" s="490"/>
      <c r="G15" s="490"/>
      <c r="H15" s="490"/>
      <c r="I15" s="490"/>
      <c r="J15" s="490"/>
      <c r="K15" s="491"/>
      <c r="L15" s="194"/>
      <c r="M15" s="514" t="s">
        <v>146</v>
      </c>
      <c r="N15" s="515"/>
      <c r="O15" s="515"/>
      <c r="P15" s="515"/>
      <c r="Q15" s="516"/>
      <c r="R15" s="507">
        <v>7028</v>
      </c>
      <c r="S15" s="508"/>
      <c r="T15" s="508"/>
      <c r="U15" s="508"/>
      <c r="V15" s="509"/>
      <c r="W15" s="442" t="s">
        <v>147</v>
      </c>
      <c r="X15" s="443"/>
      <c r="Y15" s="443"/>
      <c r="Z15" s="443"/>
      <c r="AA15" s="443"/>
      <c r="AB15" s="433"/>
      <c r="AC15" s="477">
        <v>1101</v>
      </c>
      <c r="AD15" s="478"/>
      <c r="AE15" s="478"/>
      <c r="AF15" s="478"/>
      <c r="AG15" s="517"/>
      <c r="AH15" s="477">
        <v>1210</v>
      </c>
      <c r="AI15" s="478"/>
      <c r="AJ15" s="478"/>
      <c r="AK15" s="478"/>
      <c r="AL15" s="479"/>
      <c r="AM15" s="455"/>
      <c r="AN15" s="456"/>
      <c r="AO15" s="456"/>
      <c r="AP15" s="456"/>
      <c r="AQ15" s="456"/>
      <c r="AR15" s="456"/>
      <c r="AS15" s="456"/>
      <c r="AT15" s="457"/>
      <c r="AU15" s="458"/>
      <c r="AV15" s="459"/>
      <c r="AW15" s="459"/>
      <c r="AX15" s="459"/>
      <c r="AY15" s="386" t="s">
        <v>148</v>
      </c>
      <c r="AZ15" s="387"/>
      <c r="BA15" s="387"/>
      <c r="BB15" s="387"/>
      <c r="BC15" s="387"/>
      <c r="BD15" s="387"/>
      <c r="BE15" s="387"/>
      <c r="BF15" s="387"/>
      <c r="BG15" s="387"/>
      <c r="BH15" s="387"/>
      <c r="BI15" s="387"/>
      <c r="BJ15" s="387"/>
      <c r="BK15" s="387"/>
      <c r="BL15" s="387"/>
      <c r="BM15" s="388"/>
      <c r="BN15" s="389">
        <v>595396</v>
      </c>
      <c r="BO15" s="390"/>
      <c r="BP15" s="390"/>
      <c r="BQ15" s="390"/>
      <c r="BR15" s="390"/>
      <c r="BS15" s="390"/>
      <c r="BT15" s="390"/>
      <c r="BU15" s="391"/>
      <c r="BV15" s="389">
        <v>582585</v>
      </c>
      <c r="BW15" s="390"/>
      <c r="BX15" s="390"/>
      <c r="BY15" s="390"/>
      <c r="BZ15" s="390"/>
      <c r="CA15" s="390"/>
      <c r="CB15" s="390"/>
      <c r="CC15" s="391"/>
      <c r="CD15" s="524" t="s">
        <v>149</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89"/>
      <c r="C16" s="490"/>
      <c r="D16" s="490"/>
      <c r="E16" s="490"/>
      <c r="F16" s="490"/>
      <c r="G16" s="490"/>
      <c r="H16" s="490"/>
      <c r="I16" s="490"/>
      <c r="J16" s="490"/>
      <c r="K16" s="491"/>
      <c r="L16" s="504" t="s">
        <v>150</v>
      </c>
      <c r="M16" s="535"/>
      <c r="N16" s="535"/>
      <c r="O16" s="535"/>
      <c r="P16" s="535"/>
      <c r="Q16" s="536"/>
      <c r="R16" s="527" t="s">
        <v>151</v>
      </c>
      <c r="S16" s="528"/>
      <c r="T16" s="528"/>
      <c r="U16" s="528"/>
      <c r="V16" s="529"/>
      <c r="W16" s="416"/>
      <c r="X16" s="417"/>
      <c r="Y16" s="417"/>
      <c r="Z16" s="417"/>
      <c r="AA16" s="417"/>
      <c r="AB16" s="406"/>
      <c r="AC16" s="510">
        <v>29.5</v>
      </c>
      <c r="AD16" s="511"/>
      <c r="AE16" s="511"/>
      <c r="AF16" s="511"/>
      <c r="AG16" s="512"/>
      <c r="AH16" s="510">
        <v>29.9</v>
      </c>
      <c r="AI16" s="511"/>
      <c r="AJ16" s="511"/>
      <c r="AK16" s="511"/>
      <c r="AL16" s="513"/>
      <c r="AM16" s="455"/>
      <c r="AN16" s="456"/>
      <c r="AO16" s="456"/>
      <c r="AP16" s="456"/>
      <c r="AQ16" s="456"/>
      <c r="AR16" s="456"/>
      <c r="AS16" s="456"/>
      <c r="AT16" s="457"/>
      <c r="AU16" s="458"/>
      <c r="AV16" s="459"/>
      <c r="AW16" s="459"/>
      <c r="AX16" s="459"/>
      <c r="AY16" s="460" t="s">
        <v>152</v>
      </c>
      <c r="AZ16" s="461"/>
      <c r="BA16" s="461"/>
      <c r="BB16" s="461"/>
      <c r="BC16" s="461"/>
      <c r="BD16" s="461"/>
      <c r="BE16" s="461"/>
      <c r="BF16" s="461"/>
      <c r="BG16" s="461"/>
      <c r="BH16" s="461"/>
      <c r="BI16" s="461"/>
      <c r="BJ16" s="461"/>
      <c r="BK16" s="461"/>
      <c r="BL16" s="461"/>
      <c r="BM16" s="462"/>
      <c r="BN16" s="426">
        <v>2863811</v>
      </c>
      <c r="BO16" s="427"/>
      <c r="BP16" s="427"/>
      <c r="BQ16" s="427"/>
      <c r="BR16" s="427"/>
      <c r="BS16" s="427"/>
      <c r="BT16" s="427"/>
      <c r="BU16" s="428"/>
      <c r="BV16" s="426">
        <v>2867696</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x14ac:dyDescent="0.2">
      <c r="A17" s="184"/>
      <c r="B17" s="492"/>
      <c r="C17" s="493"/>
      <c r="D17" s="493"/>
      <c r="E17" s="493"/>
      <c r="F17" s="493"/>
      <c r="G17" s="493"/>
      <c r="H17" s="493"/>
      <c r="I17" s="493"/>
      <c r="J17" s="493"/>
      <c r="K17" s="494"/>
      <c r="L17" s="199"/>
      <c r="M17" s="530" t="s">
        <v>153</v>
      </c>
      <c r="N17" s="531"/>
      <c r="O17" s="531"/>
      <c r="P17" s="531"/>
      <c r="Q17" s="532"/>
      <c r="R17" s="527" t="s">
        <v>154</v>
      </c>
      <c r="S17" s="528"/>
      <c r="T17" s="528"/>
      <c r="U17" s="528"/>
      <c r="V17" s="529"/>
      <c r="W17" s="442" t="s">
        <v>155</v>
      </c>
      <c r="X17" s="443"/>
      <c r="Y17" s="443"/>
      <c r="Z17" s="443"/>
      <c r="AA17" s="443"/>
      <c r="AB17" s="433"/>
      <c r="AC17" s="477">
        <v>1678</v>
      </c>
      <c r="AD17" s="478"/>
      <c r="AE17" s="478"/>
      <c r="AF17" s="478"/>
      <c r="AG17" s="517"/>
      <c r="AH17" s="477">
        <v>1724</v>
      </c>
      <c r="AI17" s="478"/>
      <c r="AJ17" s="478"/>
      <c r="AK17" s="478"/>
      <c r="AL17" s="479"/>
      <c r="AM17" s="455"/>
      <c r="AN17" s="456"/>
      <c r="AO17" s="456"/>
      <c r="AP17" s="456"/>
      <c r="AQ17" s="456"/>
      <c r="AR17" s="456"/>
      <c r="AS17" s="456"/>
      <c r="AT17" s="457"/>
      <c r="AU17" s="458"/>
      <c r="AV17" s="459"/>
      <c r="AW17" s="459"/>
      <c r="AX17" s="459"/>
      <c r="AY17" s="460" t="s">
        <v>156</v>
      </c>
      <c r="AZ17" s="461"/>
      <c r="BA17" s="461"/>
      <c r="BB17" s="461"/>
      <c r="BC17" s="461"/>
      <c r="BD17" s="461"/>
      <c r="BE17" s="461"/>
      <c r="BF17" s="461"/>
      <c r="BG17" s="461"/>
      <c r="BH17" s="461"/>
      <c r="BI17" s="461"/>
      <c r="BJ17" s="461"/>
      <c r="BK17" s="461"/>
      <c r="BL17" s="461"/>
      <c r="BM17" s="462"/>
      <c r="BN17" s="426">
        <v>740327</v>
      </c>
      <c r="BO17" s="427"/>
      <c r="BP17" s="427"/>
      <c r="BQ17" s="427"/>
      <c r="BR17" s="427"/>
      <c r="BS17" s="427"/>
      <c r="BT17" s="427"/>
      <c r="BU17" s="428"/>
      <c r="BV17" s="426">
        <v>723521</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x14ac:dyDescent="0.2">
      <c r="A18" s="184"/>
      <c r="B18" s="537" t="s">
        <v>157</v>
      </c>
      <c r="C18" s="469"/>
      <c r="D18" s="469"/>
      <c r="E18" s="538"/>
      <c r="F18" s="538"/>
      <c r="G18" s="538"/>
      <c r="H18" s="538"/>
      <c r="I18" s="538"/>
      <c r="J18" s="538"/>
      <c r="K18" s="538"/>
      <c r="L18" s="539">
        <v>196.81</v>
      </c>
      <c r="M18" s="539"/>
      <c r="N18" s="539"/>
      <c r="O18" s="539"/>
      <c r="P18" s="539"/>
      <c r="Q18" s="539"/>
      <c r="R18" s="540"/>
      <c r="S18" s="540"/>
      <c r="T18" s="540"/>
      <c r="U18" s="540"/>
      <c r="V18" s="541"/>
      <c r="W18" s="444"/>
      <c r="X18" s="445"/>
      <c r="Y18" s="445"/>
      <c r="Z18" s="445"/>
      <c r="AA18" s="445"/>
      <c r="AB18" s="436"/>
      <c r="AC18" s="542">
        <v>44.9</v>
      </c>
      <c r="AD18" s="543"/>
      <c r="AE18" s="543"/>
      <c r="AF18" s="543"/>
      <c r="AG18" s="544"/>
      <c r="AH18" s="542">
        <v>42.5</v>
      </c>
      <c r="AI18" s="543"/>
      <c r="AJ18" s="543"/>
      <c r="AK18" s="543"/>
      <c r="AL18" s="545"/>
      <c r="AM18" s="455"/>
      <c r="AN18" s="456"/>
      <c r="AO18" s="456"/>
      <c r="AP18" s="456"/>
      <c r="AQ18" s="456"/>
      <c r="AR18" s="456"/>
      <c r="AS18" s="456"/>
      <c r="AT18" s="457"/>
      <c r="AU18" s="458"/>
      <c r="AV18" s="459"/>
      <c r="AW18" s="459"/>
      <c r="AX18" s="459"/>
      <c r="AY18" s="460" t="s">
        <v>158</v>
      </c>
      <c r="AZ18" s="461"/>
      <c r="BA18" s="461"/>
      <c r="BB18" s="461"/>
      <c r="BC18" s="461"/>
      <c r="BD18" s="461"/>
      <c r="BE18" s="461"/>
      <c r="BF18" s="461"/>
      <c r="BG18" s="461"/>
      <c r="BH18" s="461"/>
      <c r="BI18" s="461"/>
      <c r="BJ18" s="461"/>
      <c r="BK18" s="461"/>
      <c r="BL18" s="461"/>
      <c r="BM18" s="462"/>
      <c r="BN18" s="426">
        <v>3017386</v>
      </c>
      <c r="BO18" s="427"/>
      <c r="BP18" s="427"/>
      <c r="BQ18" s="427"/>
      <c r="BR18" s="427"/>
      <c r="BS18" s="427"/>
      <c r="BT18" s="427"/>
      <c r="BU18" s="428"/>
      <c r="BV18" s="426">
        <v>2984573</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x14ac:dyDescent="0.2">
      <c r="A19" s="184"/>
      <c r="B19" s="537" t="s">
        <v>159</v>
      </c>
      <c r="C19" s="469"/>
      <c r="D19" s="469"/>
      <c r="E19" s="538"/>
      <c r="F19" s="538"/>
      <c r="G19" s="538"/>
      <c r="H19" s="538"/>
      <c r="I19" s="538"/>
      <c r="J19" s="538"/>
      <c r="K19" s="538"/>
      <c r="L19" s="546">
        <v>36</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160</v>
      </c>
      <c r="AZ19" s="461"/>
      <c r="BA19" s="461"/>
      <c r="BB19" s="461"/>
      <c r="BC19" s="461"/>
      <c r="BD19" s="461"/>
      <c r="BE19" s="461"/>
      <c r="BF19" s="461"/>
      <c r="BG19" s="461"/>
      <c r="BH19" s="461"/>
      <c r="BI19" s="461"/>
      <c r="BJ19" s="461"/>
      <c r="BK19" s="461"/>
      <c r="BL19" s="461"/>
      <c r="BM19" s="462"/>
      <c r="BN19" s="426">
        <v>3960524</v>
      </c>
      <c r="BO19" s="427"/>
      <c r="BP19" s="427"/>
      <c r="BQ19" s="427"/>
      <c r="BR19" s="427"/>
      <c r="BS19" s="427"/>
      <c r="BT19" s="427"/>
      <c r="BU19" s="428"/>
      <c r="BV19" s="426">
        <v>4181491</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x14ac:dyDescent="0.2">
      <c r="A20" s="184"/>
      <c r="B20" s="537" t="s">
        <v>161</v>
      </c>
      <c r="C20" s="469"/>
      <c r="D20" s="469"/>
      <c r="E20" s="538"/>
      <c r="F20" s="538"/>
      <c r="G20" s="538"/>
      <c r="H20" s="538"/>
      <c r="I20" s="538"/>
      <c r="J20" s="538"/>
      <c r="K20" s="538"/>
      <c r="L20" s="546">
        <v>2242</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x14ac:dyDescent="0.15">
      <c r="A21" s="184"/>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x14ac:dyDescent="0.2">
      <c r="A22" s="184"/>
      <c r="B22" s="560" t="s">
        <v>163</v>
      </c>
      <c r="C22" s="561"/>
      <c r="D22" s="562"/>
      <c r="E22" s="438" t="s">
        <v>1</v>
      </c>
      <c r="F22" s="443"/>
      <c r="G22" s="443"/>
      <c r="H22" s="443"/>
      <c r="I22" s="443"/>
      <c r="J22" s="443"/>
      <c r="K22" s="433"/>
      <c r="L22" s="438" t="s">
        <v>164</v>
      </c>
      <c r="M22" s="443"/>
      <c r="N22" s="443"/>
      <c r="O22" s="443"/>
      <c r="P22" s="433"/>
      <c r="Q22" s="569" t="s">
        <v>165</v>
      </c>
      <c r="R22" s="570"/>
      <c r="S22" s="570"/>
      <c r="T22" s="570"/>
      <c r="U22" s="570"/>
      <c r="V22" s="571"/>
      <c r="W22" s="575" t="s">
        <v>166</v>
      </c>
      <c r="X22" s="561"/>
      <c r="Y22" s="562"/>
      <c r="Z22" s="438" t="s">
        <v>1</v>
      </c>
      <c r="AA22" s="443"/>
      <c r="AB22" s="443"/>
      <c r="AC22" s="443"/>
      <c r="AD22" s="443"/>
      <c r="AE22" s="443"/>
      <c r="AF22" s="443"/>
      <c r="AG22" s="433"/>
      <c r="AH22" s="588" t="s">
        <v>167</v>
      </c>
      <c r="AI22" s="443"/>
      <c r="AJ22" s="443"/>
      <c r="AK22" s="443"/>
      <c r="AL22" s="433"/>
      <c r="AM22" s="588" t="s">
        <v>168</v>
      </c>
      <c r="AN22" s="589"/>
      <c r="AO22" s="589"/>
      <c r="AP22" s="589"/>
      <c r="AQ22" s="589"/>
      <c r="AR22" s="590"/>
      <c r="AS22" s="569" t="s">
        <v>165</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x14ac:dyDescent="0.15">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169</v>
      </c>
      <c r="AZ23" s="387"/>
      <c r="BA23" s="387"/>
      <c r="BB23" s="387"/>
      <c r="BC23" s="387"/>
      <c r="BD23" s="387"/>
      <c r="BE23" s="387"/>
      <c r="BF23" s="387"/>
      <c r="BG23" s="387"/>
      <c r="BH23" s="387"/>
      <c r="BI23" s="387"/>
      <c r="BJ23" s="387"/>
      <c r="BK23" s="387"/>
      <c r="BL23" s="387"/>
      <c r="BM23" s="388"/>
      <c r="BN23" s="426">
        <v>6486562</v>
      </c>
      <c r="BO23" s="427"/>
      <c r="BP23" s="427"/>
      <c r="BQ23" s="427"/>
      <c r="BR23" s="427"/>
      <c r="BS23" s="427"/>
      <c r="BT23" s="427"/>
      <c r="BU23" s="428"/>
      <c r="BV23" s="426">
        <v>6609300</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x14ac:dyDescent="0.2">
      <c r="A24" s="184"/>
      <c r="B24" s="563"/>
      <c r="C24" s="564"/>
      <c r="D24" s="565"/>
      <c r="E24" s="476" t="s">
        <v>170</v>
      </c>
      <c r="F24" s="456"/>
      <c r="G24" s="456"/>
      <c r="H24" s="456"/>
      <c r="I24" s="456"/>
      <c r="J24" s="456"/>
      <c r="K24" s="457"/>
      <c r="L24" s="477">
        <v>1</v>
      </c>
      <c r="M24" s="478"/>
      <c r="N24" s="478"/>
      <c r="O24" s="478"/>
      <c r="P24" s="517"/>
      <c r="Q24" s="477">
        <v>8200</v>
      </c>
      <c r="R24" s="478"/>
      <c r="S24" s="478"/>
      <c r="T24" s="478"/>
      <c r="U24" s="478"/>
      <c r="V24" s="517"/>
      <c r="W24" s="576"/>
      <c r="X24" s="564"/>
      <c r="Y24" s="565"/>
      <c r="Z24" s="476" t="s">
        <v>171</v>
      </c>
      <c r="AA24" s="456"/>
      <c r="AB24" s="456"/>
      <c r="AC24" s="456"/>
      <c r="AD24" s="456"/>
      <c r="AE24" s="456"/>
      <c r="AF24" s="456"/>
      <c r="AG24" s="457"/>
      <c r="AH24" s="477">
        <v>87</v>
      </c>
      <c r="AI24" s="478"/>
      <c r="AJ24" s="478"/>
      <c r="AK24" s="478"/>
      <c r="AL24" s="517"/>
      <c r="AM24" s="477">
        <v>257694</v>
      </c>
      <c r="AN24" s="478"/>
      <c r="AO24" s="478"/>
      <c r="AP24" s="478"/>
      <c r="AQ24" s="478"/>
      <c r="AR24" s="517"/>
      <c r="AS24" s="477">
        <v>2962</v>
      </c>
      <c r="AT24" s="478"/>
      <c r="AU24" s="478"/>
      <c r="AV24" s="478"/>
      <c r="AW24" s="478"/>
      <c r="AX24" s="479"/>
      <c r="AY24" s="596" t="s">
        <v>172</v>
      </c>
      <c r="AZ24" s="597"/>
      <c r="BA24" s="597"/>
      <c r="BB24" s="597"/>
      <c r="BC24" s="597"/>
      <c r="BD24" s="597"/>
      <c r="BE24" s="597"/>
      <c r="BF24" s="597"/>
      <c r="BG24" s="597"/>
      <c r="BH24" s="597"/>
      <c r="BI24" s="597"/>
      <c r="BJ24" s="597"/>
      <c r="BK24" s="597"/>
      <c r="BL24" s="597"/>
      <c r="BM24" s="598"/>
      <c r="BN24" s="426">
        <v>5993655</v>
      </c>
      <c r="BO24" s="427"/>
      <c r="BP24" s="427"/>
      <c r="BQ24" s="427"/>
      <c r="BR24" s="427"/>
      <c r="BS24" s="427"/>
      <c r="BT24" s="427"/>
      <c r="BU24" s="428"/>
      <c r="BV24" s="426">
        <v>6049117</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x14ac:dyDescent="0.15">
      <c r="A25" s="184"/>
      <c r="B25" s="563"/>
      <c r="C25" s="564"/>
      <c r="D25" s="565"/>
      <c r="E25" s="476" t="s">
        <v>173</v>
      </c>
      <c r="F25" s="456"/>
      <c r="G25" s="456"/>
      <c r="H25" s="456"/>
      <c r="I25" s="456"/>
      <c r="J25" s="456"/>
      <c r="K25" s="457"/>
      <c r="L25" s="477">
        <v>1</v>
      </c>
      <c r="M25" s="478"/>
      <c r="N25" s="478"/>
      <c r="O25" s="478"/>
      <c r="P25" s="517"/>
      <c r="Q25" s="477">
        <v>6350</v>
      </c>
      <c r="R25" s="478"/>
      <c r="S25" s="478"/>
      <c r="T25" s="478"/>
      <c r="U25" s="478"/>
      <c r="V25" s="517"/>
      <c r="W25" s="576"/>
      <c r="X25" s="564"/>
      <c r="Y25" s="565"/>
      <c r="Z25" s="476" t="s">
        <v>174</v>
      </c>
      <c r="AA25" s="456"/>
      <c r="AB25" s="456"/>
      <c r="AC25" s="456"/>
      <c r="AD25" s="456"/>
      <c r="AE25" s="456"/>
      <c r="AF25" s="456"/>
      <c r="AG25" s="457"/>
      <c r="AH25" s="477" t="s">
        <v>175</v>
      </c>
      <c r="AI25" s="478"/>
      <c r="AJ25" s="478"/>
      <c r="AK25" s="478"/>
      <c r="AL25" s="517"/>
      <c r="AM25" s="477" t="s">
        <v>176</v>
      </c>
      <c r="AN25" s="478"/>
      <c r="AO25" s="478"/>
      <c r="AP25" s="478"/>
      <c r="AQ25" s="478"/>
      <c r="AR25" s="517"/>
      <c r="AS25" s="477" t="s">
        <v>176</v>
      </c>
      <c r="AT25" s="478"/>
      <c r="AU25" s="478"/>
      <c r="AV25" s="478"/>
      <c r="AW25" s="478"/>
      <c r="AX25" s="479"/>
      <c r="AY25" s="386" t="s">
        <v>177</v>
      </c>
      <c r="AZ25" s="387"/>
      <c r="BA25" s="387"/>
      <c r="BB25" s="387"/>
      <c r="BC25" s="387"/>
      <c r="BD25" s="387"/>
      <c r="BE25" s="387"/>
      <c r="BF25" s="387"/>
      <c r="BG25" s="387"/>
      <c r="BH25" s="387"/>
      <c r="BI25" s="387"/>
      <c r="BJ25" s="387"/>
      <c r="BK25" s="387"/>
      <c r="BL25" s="387"/>
      <c r="BM25" s="388"/>
      <c r="BN25" s="389">
        <v>304953</v>
      </c>
      <c r="BO25" s="390"/>
      <c r="BP25" s="390"/>
      <c r="BQ25" s="390"/>
      <c r="BR25" s="390"/>
      <c r="BS25" s="390"/>
      <c r="BT25" s="390"/>
      <c r="BU25" s="391"/>
      <c r="BV25" s="389">
        <v>231683</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x14ac:dyDescent="0.15">
      <c r="A26" s="184"/>
      <c r="B26" s="563"/>
      <c r="C26" s="564"/>
      <c r="D26" s="565"/>
      <c r="E26" s="476" t="s">
        <v>178</v>
      </c>
      <c r="F26" s="456"/>
      <c r="G26" s="456"/>
      <c r="H26" s="456"/>
      <c r="I26" s="456"/>
      <c r="J26" s="456"/>
      <c r="K26" s="457"/>
      <c r="L26" s="477">
        <v>1</v>
      </c>
      <c r="M26" s="478"/>
      <c r="N26" s="478"/>
      <c r="O26" s="478"/>
      <c r="P26" s="517"/>
      <c r="Q26" s="477">
        <v>5750</v>
      </c>
      <c r="R26" s="478"/>
      <c r="S26" s="478"/>
      <c r="T26" s="478"/>
      <c r="U26" s="478"/>
      <c r="V26" s="517"/>
      <c r="W26" s="576"/>
      <c r="X26" s="564"/>
      <c r="Y26" s="565"/>
      <c r="Z26" s="476" t="s">
        <v>179</v>
      </c>
      <c r="AA26" s="586"/>
      <c r="AB26" s="586"/>
      <c r="AC26" s="586"/>
      <c r="AD26" s="586"/>
      <c r="AE26" s="586"/>
      <c r="AF26" s="586"/>
      <c r="AG26" s="587"/>
      <c r="AH26" s="477">
        <v>10</v>
      </c>
      <c r="AI26" s="478"/>
      <c r="AJ26" s="478"/>
      <c r="AK26" s="478"/>
      <c r="AL26" s="517"/>
      <c r="AM26" s="477">
        <v>35120</v>
      </c>
      <c r="AN26" s="478"/>
      <c r="AO26" s="478"/>
      <c r="AP26" s="478"/>
      <c r="AQ26" s="478"/>
      <c r="AR26" s="517"/>
      <c r="AS26" s="477">
        <v>3512</v>
      </c>
      <c r="AT26" s="478"/>
      <c r="AU26" s="478"/>
      <c r="AV26" s="478"/>
      <c r="AW26" s="478"/>
      <c r="AX26" s="479"/>
      <c r="AY26" s="429" t="s">
        <v>180</v>
      </c>
      <c r="AZ26" s="430"/>
      <c r="BA26" s="430"/>
      <c r="BB26" s="430"/>
      <c r="BC26" s="430"/>
      <c r="BD26" s="430"/>
      <c r="BE26" s="430"/>
      <c r="BF26" s="430"/>
      <c r="BG26" s="430"/>
      <c r="BH26" s="430"/>
      <c r="BI26" s="430"/>
      <c r="BJ26" s="430"/>
      <c r="BK26" s="430"/>
      <c r="BL26" s="430"/>
      <c r="BM26" s="431"/>
      <c r="BN26" s="426" t="s">
        <v>127</v>
      </c>
      <c r="BO26" s="427"/>
      <c r="BP26" s="427"/>
      <c r="BQ26" s="427"/>
      <c r="BR26" s="427"/>
      <c r="BS26" s="427"/>
      <c r="BT26" s="427"/>
      <c r="BU26" s="428"/>
      <c r="BV26" s="426" t="s">
        <v>127</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x14ac:dyDescent="0.2">
      <c r="A27" s="184"/>
      <c r="B27" s="563"/>
      <c r="C27" s="564"/>
      <c r="D27" s="565"/>
      <c r="E27" s="476" t="s">
        <v>181</v>
      </c>
      <c r="F27" s="456"/>
      <c r="G27" s="456"/>
      <c r="H27" s="456"/>
      <c r="I27" s="456"/>
      <c r="J27" s="456"/>
      <c r="K27" s="457"/>
      <c r="L27" s="477">
        <v>1</v>
      </c>
      <c r="M27" s="478"/>
      <c r="N27" s="478"/>
      <c r="O27" s="478"/>
      <c r="P27" s="517"/>
      <c r="Q27" s="477">
        <v>3100</v>
      </c>
      <c r="R27" s="478"/>
      <c r="S27" s="478"/>
      <c r="T27" s="478"/>
      <c r="U27" s="478"/>
      <c r="V27" s="517"/>
      <c r="W27" s="576"/>
      <c r="X27" s="564"/>
      <c r="Y27" s="565"/>
      <c r="Z27" s="476" t="s">
        <v>182</v>
      </c>
      <c r="AA27" s="456"/>
      <c r="AB27" s="456"/>
      <c r="AC27" s="456"/>
      <c r="AD27" s="456"/>
      <c r="AE27" s="456"/>
      <c r="AF27" s="456"/>
      <c r="AG27" s="457"/>
      <c r="AH27" s="477">
        <v>1</v>
      </c>
      <c r="AI27" s="478"/>
      <c r="AJ27" s="478"/>
      <c r="AK27" s="478"/>
      <c r="AL27" s="517"/>
      <c r="AM27" s="477" t="s">
        <v>183</v>
      </c>
      <c r="AN27" s="478"/>
      <c r="AO27" s="478"/>
      <c r="AP27" s="478"/>
      <c r="AQ27" s="478"/>
      <c r="AR27" s="517"/>
      <c r="AS27" s="477" t="s">
        <v>184</v>
      </c>
      <c r="AT27" s="478"/>
      <c r="AU27" s="478"/>
      <c r="AV27" s="478"/>
      <c r="AW27" s="478"/>
      <c r="AX27" s="479"/>
      <c r="AY27" s="518" t="s">
        <v>185</v>
      </c>
      <c r="AZ27" s="519"/>
      <c r="BA27" s="519"/>
      <c r="BB27" s="519"/>
      <c r="BC27" s="519"/>
      <c r="BD27" s="519"/>
      <c r="BE27" s="519"/>
      <c r="BF27" s="519"/>
      <c r="BG27" s="519"/>
      <c r="BH27" s="519"/>
      <c r="BI27" s="519"/>
      <c r="BJ27" s="519"/>
      <c r="BK27" s="519"/>
      <c r="BL27" s="519"/>
      <c r="BM27" s="520"/>
      <c r="BN27" s="599">
        <v>82000</v>
      </c>
      <c r="BO27" s="600"/>
      <c r="BP27" s="600"/>
      <c r="BQ27" s="600"/>
      <c r="BR27" s="600"/>
      <c r="BS27" s="600"/>
      <c r="BT27" s="600"/>
      <c r="BU27" s="601"/>
      <c r="BV27" s="599">
        <v>82000</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x14ac:dyDescent="0.15">
      <c r="A28" s="184"/>
      <c r="B28" s="563"/>
      <c r="C28" s="564"/>
      <c r="D28" s="565"/>
      <c r="E28" s="476" t="s">
        <v>186</v>
      </c>
      <c r="F28" s="456"/>
      <c r="G28" s="456"/>
      <c r="H28" s="456"/>
      <c r="I28" s="456"/>
      <c r="J28" s="456"/>
      <c r="K28" s="457"/>
      <c r="L28" s="477">
        <v>1</v>
      </c>
      <c r="M28" s="478"/>
      <c r="N28" s="478"/>
      <c r="O28" s="478"/>
      <c r="P28" s="517"/>
      <c r="Q28" s="477">
        <v>2500</v>
      </c>
      <c r="R28" s="478"/>
      <c r="S28" s="478"/>
      <c r="T28" s="478"/>
      <c r="U28" s="478"/>
      <c r="V28" s="517"/>
      <c r="W28" s="576"/>
      <c r="X28" s="564"/>
      <c r="Y28" s="565"/>
      <c r="Z28" s="476" t="s">
        <v>187</v>
      </c>
      <c r="AA28" s="456"/>
      <c r="AB28" s="456"/>
      <c r="AC28" s="456"/>
      <c r="AD28" s="456"/>
      <c r="AE28" s="456"/>
      <c r="AF28" s="456"/>
      <c r="AG28" s="457"/>
      <c r="AH28" s="477" t="s">
        <v>176</v>
      </c>
      <c r="AI28" s="478"/>
      <c r="AJ28" s="478"/>
      <c r="AK28" s="478"/>
      <c r="AL28" s="517"/>
      <c r="AM28" s="477" t="s">
        <v>176</v>
      </c>
      <c r="AN28" s="478"/>
      <c r="AO28" s="478"/>
      <c r="AP28" s="478"/>
      <c r="AQ28" s="478"/>
      <c r="AR28" s="517"/>
      <c r="AS28" s="477" t="s">
        <v>176</v>
      </c>
      <c r="AT28" s="478"/>
      <c r="AU28" s="478"/>
      <c r="AV28" s="478"/>
      <c r="AW28" s="478"/>
      <c r="AX28" s="479"/>
      <c r="AY28" s="602" t="s">
        <v>188</v>
      </c>
      <c r="AZ28" s="603"/>
      <c r="BA28" s="603"/>
      <c r="BB28" s="604"/>
      <c r="BC28" s="386" t="s">
        <v>47</v>
      </c>
      <c r="BD28" s="387"/>
      <c r="BE28" s="387"/>
      <c r="BF28" s="387"/>
      <c r="BG28" s="387"/>
      <c r="BH28" s="387"/>
      <c r="BI28" s="387"/>
      <c r="BJ28" s="387"/>
      <c r="BK28" s="387"/>
      <c r="BL28" s="387"/>
      <c r="BM28" s="388"/>
      <c r="BN28" s="389">
        <v>1089021</v>
      </c>
      <c r="BO28" s="390"/>
      <c r="BP28" s="390"/>
      <c r="BQ28" s="390"/>
      <c r="BR28" s="390"/>
      <c r="BS28" s="390"/>
      <c r="BT28" s="390"/>
      <c r="BU28" s="391"/>
      <c r="BV28" s="389">
        <v>1109947</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x14ac:dyDescent="0.15">
      <c r="A29" s="184"/>
      <c r="B29" s="563"/>
      <c r="C29" s="564"/>
      <c r="D29" s="565"/>
      <c r="E29" s="476" t="s">
        <v>189</v>
      </c>
      <c r="F29" s="456"/>
      <c r="G29" s="456"/>
      <c r="H29" s="456"/>
      <c r="I29" s="456"/>
      <c r="J29" s="456"/>
      <c r="K29" s="457"/>
      <c r="L29" s="477">
        <v>10</v>
      </c>
      <c r="M29" s="478"/>
      <c r="N29" s="478"/>
      <c r="O29" s="478"/>
      <c r="P29" s="517"/>
      <c r="Q29" s="477">
        <v>2350</v>
      </c>
      <c r="R29" s="478"/>
      <c r="S29" s="478"/>
      <c r="T29" s="478"/>
      <c r="U29" s="478"/>
      <c r="V29" s="517"/>
      <c r="W29" s="577"/>
      <c r="X29" s="578"/>
      <c r="Y29" s="579"/>
      <c r="Z29" s="476" t="s">
        <v>190</v>
      </c>
      <c r="AA29" s="456"/>
      <c r="AB29" s="456"/>
      <c r="AC29" s="456"/>
      <c r="AD29" s="456"/>
      <c r="AE29" s="456"/>
      <c r="AF29" s="456"/>
      <c r="AG29" s="457"/>
      <c r="AH29" s="477">
        <v>88</v>
      </c>
      <c r="AI29" s="478"/>
      <c r="AJ29" s="478"/>
      <c r="AK29" s="478"/>
      <c r="AL29" s="517"/>
      <c r="AM29" s="477">
        <v>261726</v>
      </c>
      <c r="AN29" s="478"/>
      <c r="AO29" s="478"/>
      <c r="AP29" s="478"/>
      <c r="AQ29" s="478"/>
      <c r="AR29" s="517"/>
      <c r="AS29" s="477">
        <v>2974</v>
      </c>
      <c r="AT29" s="478"/>
      <c r="AU29" s="478"/>
      <c r="AV29" s="478"/>
      <c r="AW29" s="478"/>
      <c r="AX29" s="479"/>
      <c r="AY29" s="605"/>
      <c r="AZ29" s="606"/>
      <c r="BA29" s="606"/>
      <c r="BB29" s="607"/>
      <c r="BC29" s="460" t="s">
        <v>191</v>
      </c>
      <c r="BD29" s="461"/>
      <c r="BE29" s="461"/>
      <c r="BF29" s="461"/>
      <c r="BG29" s="461"/>
      <c r="BH29" s="461"/>
      <c r="BI29" s="461"/>
      <c r="BJ29" s="461"/>
      <c r="BK29" s="461"/>
      <c r="BL29" s="461"/>
      <c r="BM29" s="462"/>
      <c r="BN29" s="426">
        <v>162536</v>
      </c>
      <c r="BO29" s="427"/>
      <c r="BP29" s="427"/>
      <c r="BQ29" s="427"/>
      <c r="BR29" s="427"/>
      <c r="BS29" s="427"/>
      <c r="BT29" s="427"/>
      <c r="BU29" s="428"/>
      <c r="BV29" s="426">
        <v>163023</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x14ac:dyDescent="0.2">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192</v>
      </c>
      <c r="X30" s="584"/>
      <c r="Y30" s="584"/>
      <c r="Z30" s="584"/>
      <c r="AA30" s="584"/>
      <c r="AB30" s="584"/>
      <c r="AC30" s="584"/>
      <c r="AD30" s="584"/>
      <c r="AE30" s="584"/>
      <c r="AF30" s="584"/>
      <c r="AG30" s="585"/>
      <c r="AH30" s="542">
        <v>100.9</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49</v>
      </c>
      <c r="BD30" s="597"/>
      <c r="BE30" s="597"/>
      <c r="BF30" s="597"/>
      <c r="BG30" s="597"/>
      <c r="BH30" s="597"/>
      <c r="BI30" s="597"/>
      <c r="BJ30" s="597"/>
      <c r="BK30" s="597"/>
      <c r="BL30" s="597"/>
      <c r="BM30" s="598"/>
      <c r="BN30" s="599">
        <v>1901771</v>
      </c>
      <c r="BO30" s="600"/>
      <c r="BP30" s="600"/>
      <c r="BQ30" s="600"/>
      <c r="BR30" s="600"/>
      <c r="BS30" s="600"/>
      <c r="BT30" s="600"/>
      <c r="BU30" s="601"/>
      <c r="BV30" s="599">
        <v>1919784</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193</v>
      </c>
      <c r="D32" s="211"/>
      <c r="E32" s="211"/>
      <c r="F32" s="208"/>
      <c r="G32" s="208"/>
      <c r="H32" s="208"/>
      <c r="I32" s="208"/>
      <c r="J32" s="208"/>
      <c r="K32" s="208"/>
      <c r="L32" s="208"/>
      <c r="M32" s="208"/>
      <c r="N32" s="208"/>
      <c r="O32" s="208"/>
      <c r="P32" s="208"/>
      <c r="Q32" s="208"/>
      <c r="R32" s="208"/>
      <c r="S32" s="208"/>
      <c r="T32" s="208"/>
      <c r="U32" s="208" t="s">
        <v>194</v>
      </c>
      <c r="V32" s="208"/>
      <c r="W32" s="208"/>
      <c r="X32" s="208"/>
      <c r="Y32" s="208"/>
      <c r="Z32" s="208"/>
      <c r="AA32" s="208"/>
      <c r="AB32" s="208"/>
      <c r="AC32" s="208"/>
      <c r="AD32" s="208"/>
      <c r="AE32" s="208"/>
      <c r="AF32" s="208"/>
      <c r="AG32" s="208"/>
      <c r="AH32" s="208"/>
      <c r="AI32" s="208"/>
      <c r="AJ32" s="208"/>
      <c r="AK32" s="208"/>
      <c r="AL32" s="208"/>
      <c r="AM32" s="212" t="s">
        <v>195</v>
      </c>
      <c r="AN32" s="208"/>
      <c r="AO32" s="208"/>
      <c r="AP32" s="208"/>
      <c r="AQ32" s="208"/>
      <c r="AR32" s="208"/>
      <c r="AS32" s="212"/>
      <c r="AT32" s="212"/>
      <c r="AU32" s="212"/>
      <c r="AV32" s="212"/>
      <c r="AW32" s="212"/>
      <c r="AX32" s="212"/>
      <c r="AY32" s="212"/>
      <c r="AZ32" s="212"/>
      <c r="BA32" s="212"/>
      <c r="BB32" s="208"/>
      <c r="BC32" s="212"/>
      <c r="BD32" s="208"/>
      <c r="BE32" s="212" t="s">
        <v>196</v>
      </c>
      <c r="BF32" s="208"/>
      <c r="BG32" s="208"/>
      <c r="BH32" s="208"/>
      <c r="BI32" s="208"/>
      <c r="BJ32" s="212"/>
      <c r="BK32" s="212"/>
      <c r="BL32" s="212"/>
      <c r="BM32" s="212"/>
      <c r="BN32" s="212"/>
      <c r="BO32" s="212"/>
      <c r="BP32" s="212"/>
      <c r="BQ32" s="212"/>
      <c r="BR32" s="208"/>
      <c r="BS32" s="208"/>
      <c r="BT32" s="208"/>
      <c r="BU32" s="208"/>
      <c r="BV32" s="208"/>
      <c r="BW32" s="208" t="s">
        <v>197</v>
      </c>
      <c r="BX32" s="208"/>
      <c r="BY32" s="208"/>
      <c r="BZ32" s="208"/>
      <c r="CA32" s="208"/>
      <c r="CB32" s="212"/>
      <c r="CC32" s="212"/>
      <c r="CD32" s="212"/>
      <c r="CE32" s="212"/>
      <c r="CF32" s="212"/>
      <c r="CG32" s="212"/>
      <c r="CH32" s="212"/>
      <c r="CI32" s="212"/>
      <c r="CJ32" s="212"/>
      <c r="CK32" s="212"/>
      <c r="CL32" s="212"/>
      <c r="CM32" s="212"/>
      <c r="CN32" s="212"/>
      <c r="CO32" s="212" t="s">
        <v>198</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0" t="s">
        <v>199</v>
      </c>
      <c r="D33" s="450"/>
      <c r="E33" s="415" t="s">
        <v>200</v>
      </c>
      <c r="F33" s="415"/>
      <c r="G33" s="415"/>
      <c r="H33" s="415"/>
      <c r="I33" s="415"/>
      <c r="J33" s="415"/>
      <c r="K33" s="415"/>
      <c r="L33" s="415"/>
      <c r="M33" s="415"/>
      <c r="N33" s="415"/>
      <c r="O33" s="415"/>
      <c r="P33" s="415"/>
      <c r="Q33" s="415"/>
      <c r="R33" s="415"/>
      <c r="S33" s="415"/>
      <c r="T33" s="213"/>
      <c r="U33" s="450" t="s">
        <v>201</v>
      </c>
      <c r="V33" s="450"/>
      <c r="W33" s="415" t="s">
        <v>200</v>
      </c>
      <c r="X33" s="415"/>
      <c r="Y33" s="415"/>
      <c r="Z33" s="415"/>
      <c r="AA33" s="415"/>
      <c r="AB33" s="415"/>
      <c r="AC33" s="415"/>
      <c r="AD33" s="415"/>
      <c r="AE33" s="415"/>
      <c r="AF33" s="415"/>
      <c r="AG33" s="415"/>
      <c r="AH33" s="415"/>
      <c r="AI33" s="415"/>
      <c r="AJ33" s="415"/>
      <c r="AK33" s="415"/>
      <c r="AL33" s="213"/>
      <c r="AM33" s="450" t="s">
        <v>202</v>
      </c>
      <c r="AN33" s="450"/>
      <c r="AO33" s="415" t="s">
        <v>203</v>
      </c>
      <c r="AP33" s="415"/>
      <c r="AQ33" s="415"/>
      <c r="AR33" s="415"/>
      <c r="AS33" s="415"/>
      <c r="AT33" s="415"/>
      <c r="AU33" s="415"/>
      <c r="AV33" s="415"/>
      <c r="AW33" s="415"/>
      <c r="AX33" s="415"/>
      <c r="AY33" s="415"/>
      <c r="AZ33" s="415"/>
      <c r="BA33" s="415"/>
      <c r="BB33" s="415"/>
      <c r="BC33" s="415"/>
      <c r="BD33" s="214"/>
      <c r="BE33" s="415" t="s">
        <v>204</v>
      </c>
      <c r="BF33" s="415"/>
      <c r="BG33" s="415" t="s">
        <v>205</v>
      </c>
      <c r="BH33" s="415"/>
      <c r="BI33" s="415"/>
      <c r="BJ33" s="415"/>
      <c r="BK33" s="415"/>
      <c r="BL33" s="415"/>
      <c r="BM33" s="415"/>
      <c r="BN33" s="415"/>
      <c r="BO33" s="415"/>
      <c r="BP33" s="415"/>
      <c r="BQ33" s="415"/>
      <c r="BR33" s="415"/>
      <c r="BS33" s="415"/>
      <c r="BT33" s="415"/>
      <c r="BU33" s="415"/>
      <c r="BV33" s="214"/>
      <c r="BW33" s="450" t="s">
        <v>204</v>
      </c>
      <c r="BX33" s="450"/>
      <c r="BY33" s="415" t="s">
        <v>206</v>
      </c>
      <c r="BZ33" s="415"/>
      <c r="CA33" s="415"/>
      <c r="CB33" s="415"/>
      <c r="CC33" s="415"/>
      <c r="CD33" s="415"/>
      <c r="CE33" s="415"/>
      <c r="CF33" s="415"/>
      <c r="CG33" s="415"/>
      <c r="CH33" s="415"/>
      <c r="CI33" s="415"/>
      <c r="CJ33" s="415"/>
      <c r="CK33" s="415"/>
      <c r="CL33" s="415"/>
      <c r="CM33" s="415"/>
      <c r="CN33" s="213"/>
      <c r="CO33" s="450" t="s">
        <v>201</v>
      </c>
      <c r="CP33" s="450"/>
      <c r="CQ33" s="415" t="s">
        <v>207</v>
      </c>
      <c r="CR33" s="415"/>
      <c r="CS33" s="415"/>
      <c r="CT33" s="415"/>
      <c r="CU33" s="415"/>
      <c r="CV33" s="415"/>
      <c r="CW33" s="415"/>
      <c r="CX33" s="415"/>
      <c r="CY33" s="415"/>
      <c r="CZ33" s="415"/>
      <c r="DA33" s="415"/>
      <c r="DB33" s="415"/>
      <c r="DC33" s="415"/>
      <c r="DD33" s="415"/>
      <c r="DE33" s="415"/>
      <c r="DF33" s="213"/>
      <c r="DG33" s="611" t="s">
        <v>208</v>
      </c>
      <c r="DH33" s="611"/>
      <c r="DI33" s="215"/>
      <c r="DJ33" s="183"/>
      <c r="DK33" s="183"/>
      <c r="DL33" s="183"/>
      <c r="DM33" s="183"/>
      <c r="DN33" s="183"/>
      <c r="DO33" s="183"/>
    </row>
    <row r="34" spans="1:119" ht="32.25" customHeight="1" x14ac:dyDescent="0.15">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2</v>
      </c>
      <c r="V34" s="612"/>
      <c r="W34" s="613" t="str">
        <f>IF('各会計、関係団体の財政状況及び健全化判断比率'!B28="","",'各会計、関係団体の財政状況及び健全化判断比率'!B28)</f>
        <v>国民健康保険特別会計</v>
      </c>
      <c r="X34" s="613"/>
      <c r="Y34" s="613"/>
      <c r="Z34" s="613"/>
      <c r="AA34" s="613"/>
      <c r="AB34" s="613"/>
      <c r="AC34" s="613"/>
      <c r="AD34" s="613"/>
      <c r="AE34" s="613"/>
      <c r="AF34" s="613"/>
      <c r="AG34" s="613"/>
      <c r="AH34" s="613"/>
      <c r="AI34" s="613"/>
      <c r="AJ34" s="613"/>
      <c r="AK34" s="613"/>
      <c r="AL34" s="211"/>
      <c r="AM34" s="612">
        <f>IF(AO34="","",MAX(C34:D43,U34:V43)+1)</f>
        <v>5</v>
      </c>
      <c r="AN34" s="612"/>
      <c r="AO34" s="613" t="str">
        <f>IF('各会計、関係団体の財政状況及び健全化判断比率'!B31="","",'各会計、関係団体の財政状況及び健全化判断比率'!B31)</f>
        <v>水道事業会計</v>
      </c>
      <c r="AP34" s="613"/>
      <c r="AQ34" s="613"/>
      <c r="AR34" s="613"/>
      <c r="AS34" s="613"/>
      <c r="AT34" s="613"/>
      <c r="AU34" s="613"/>
      <c r="AV34" s="613"/>
      <c r="AW34" s="613"/>
      <c r="AX34" s="613"/>
      <c r="AY34" s="613"/>
      <c r="AZ34" s="613"/>
      <c r="BA34" s="613"/>
      <c r="BB34" s="613"/>
      <c r="BC34" s="613"/>
      <c r="BD34" s="211"/>
      <c r="BE34" s="612">
        <f>IF(BG34="","",MAX(C34:D43,U34:V43,AM34:AN43)+1)</f>
        <v>7</v>
      </c>
      <c r="BF34" s="612"/>
      <c r="BG34" s="613" t="str">
        <f>IF('各会計、関係団体の財政状況及び健全化判断比率'!B33="","",'各会計、関係団体の財政状況及び健全化判断比率'!B33)</f>
        <v>集落排水事業特別会計</v>
      </c>
      <c r="BH34" s="613"/>
      <c r="BI34" s="613"/>
      <c r="BJ34" s="613"/>
      <c r="BK34" s="613"/>
      <c r="BL34" s="613"/>
      <c r="BM34" s="613"/>
      <c r="BN34" s="613"/>
      <c r="BO34" s="613"/>
      <c r="BP34" s="613"/>
      <c r="BQ34" s="613"/>
      <c r="BR34" s="613"/>
      <c r="BS34" s="613"/>
      <c r="BT34" s="613"/>
      <c r="BU34" s="613"/>
      <c r="BV34" s="211"/>
      <c r="BW34" s="612">
        <f>IF(BY34="","",MAX(C34:D43,U34:V43,AM34:AN43,BE34:BF43)+1)</f>
        <v>8</v>
      </c>
      <c r="BX34" s="612"/>
      <c r="BY34" s="613" t="str">
        <f>IF('各会計、関係団体の財政状況及び健全化判断比率'!B68="","",'各会計、関係団体の財政状況及び健全化判断比率'!B68)</f>
        <v>西村山広域行政事務組合（普通会計分）</v>
      </c>
      <c r="BZ34" s="613"/>
      <c r="CA34" s="613"/>
      <c r="CB34" s="613"/>
      <c r="CC34" s="613"/>
      <c r="CD34" s="613"/>
      <c r="CE34" s="613"/>
      <c r="CF34" s="613"/>
      <c r="CG34" s="613"/>
      <c r="CH34" s="613"/>
      <c r="CI34" s="613"/>
      <c r="CJ34" s="613"/>
      <c r="CK34" s="613"/>
      <c r="CL34" s="613"/>
      <c r="CM34" s="613"/>
      <c r="CN34" s="211"/>
      <c r="CO34" s="612">
        <f>IF(CQ34="","",MAX(C34:D43,U34:V43,AM34:AN43,BE34:BF43,BW34:BX43)+1)</f>
        <v>15</v>
      </c>
      <c r="CP34" s="612"/>
      <c r="CQ34" s="613" t="str">
        <f>IF('各会計、関係団体の財政状況及び健全化判断比率'!BS7="","",'各会計、関係団体の財政状況及び健全化判断比率'!BS7)</f>
        <v>朝日町ワイン</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
      </c>
      <c r="DH34" s="614"/>
      <c r="DI34" s="215"/>
      <c r="DJ34" s="183"/>
      <c r="DK34" s="183"/>
      <c r="DL34" s="183"/>
      <c r="DM34" s="183"/>
      <c r="DN34" s="183"/>
      <c r="DO34" s="183"/>
    </row>
    <row r="35" spans="1:119" ht="32.25" customHeight="1" x14ac:dyDescent="0.15">
      <c r="A35" s="184"/>
      <c r="B35" s="210"/>
      <c r="C35" s="612" t="str">
        <f>IF(E35="","",C34+1)</f>
        <v/>
      </c>
      <c r="D35" s="612"/>
      <c r="E35" s="613" t="str">
        <f>IF('各会計、関係団体の財政状況及び健全化判断比率'!B8="","",'各会計、関係団体の財政状況及び健全化判断比率'!B8)</f>
        <v/>
      </c>
      <c r="F35" s="613"/>
      <c r="G35" s="613"/>
      <c r="H35" s="613"/>
      <c r="I35" s="613"/>
      <c r="J35" s="613"/>
      <c r="K35" s="613"/>
      <c r="L35" s="613"/>
      <c r="M35" s="613"/>
      <c r="N35" s="613"/>
      <c r="O35" s="613"/>
      <c r="P35" s="613"/>
      <c r="Q35" s="613"/>
      <c r="R35" s="613"/>
      <c r="S35" s="613"/>
      <c r="T35" s="211"/>
      <c r="U35" s="612">
        <f>IF(W35="","",U34+1)</f>
        <v>3</v>
      </c>
      <c r="V35" s="612"/>
      <c r="W35" s="613" t="str">
        <f>IF('各会計、関係団体の財政状況及び健全化判断比率'!B29="","",'各会計、関係団体の財政状況及び健全化判断比率'!B29)</f>
        <v>介護保険特別会計</v>
      </c>
      <c r="X35" s="613"/>
      <c r="Y35" s="613"/>
      <c r="Z35" s="613"/>
      <c r="AA35" s="613"/>
      <c r="AB35" s="613"/>
      <c r="AC35" s="613"/>
      <c r="AD35" s="613"/>
      <c r="AE35" s="613"/>
      <c r="AF35" s="613"/>
      <c r="AG35" s="613"/>
      <c r="AH35" s="613"/>
      <c r="AI35" s="613"/>
      <c r="AJ35" s="613"/>
      <c r="AK35" s="613"/>
      <c r="AL35" s="211"/>
      <c r="AM35" s="612">
        <f t="shared" ref="AM35:AM43" si="0">IF(AO35="","",AM34+1)</f>
        <v>6</v>
      </c>
      <c r="AN35" s="612"/>
      <c r="AO35" s="613" t="str">
        <f>IF('各会計、関係団体の財政状況及び健全化判断比率'!B32="","",'各会計、関係団体の財政状況及び健全化判断比率'!B32)</f>
        <v>病院事業会計</v>
      </c>
      <c r="AP35" s="613"/>
      <c r="AQ35" s="613"/>
      <c r="AR35" s="613"/>
      <c r="AS35" s="613"/>
      <c r="AT35" s="613"/>
      <c r="AU35" s="613"/>
      <c r="AV35" s="613"/>
      <c r="AW35" s="613"/>
      <c r="AX35" s="613"/>
      <c r="AY35" s="613"/>
      <c r="AZ35" s="613"/>
      <c r="BA35" s="613"/>
      <c r="BB35" s="613"/>
      <c r="BC35" s="613"/>
      <c r="BD35" s="211"/>
      <c r="BE35" s="612" t="str">
        <f t="shared" ref="BE35:BE43" si="1">IF(BG35="","",BE34+1)</f>
        <v/>
      </c>
      <c r="BF35" s="612"/>
      <c r="BG35" s="613"/>
      <c r="BH35" s="613"/>
      <c r="BI35" s="613"/>
      <c r="BJ35" s="613"/>
      <c r="BK35" s="613"/>
      <c r="BL35" s="613"/>
      <c r="BM35" s="613"/>
      <c r="BN35" s="613"/>
      <c r="BO35" s="613"/>
      <c r="BP35" s="613"/>
      <c r="BQ35" s="613"/>
      <c r="BR35" s="613"/>
      <c r="BS35" s="613"/>
      <c r="BT35" s="613"/>
      <c r="BU35" s="613"/>
      <c r="BV35" s="211"/>
      <c r="BW35" s="612">
        <f t="shared" ref="BW35:BW43" si="2">IF(BY35="","",BW34+1)</f>
        <v>9</v>
      </c>
      <c r="BX35" s="612"/>
      <c r="BY35" s="613" t="str">
        <f>IF('各会計、関係団体の財政状況及び健全化判断比率'!B69="","",'各会計、関係団体の財政状況及び健全化判断比率'!B69)</f>
        <v>西村山広域行政事務組合（事業会計分）</v>
      </c>
      <c r="BZ35" s="613"/>
      <c r="CA35" s="613"/>
      <c r="CB35" s="613"/>
      <c r="CC35" s="613"/>
      <c r="CD35" s="613"/>
      <c r="CE35" s="613"/>
      <c r="CF35" s="613"/>
      <c r="CG35" s="613"/>
      <c r="CH35" s="613"/>
      <c r="CI35" s="613"/>
      <c r="CJ35" s="613"/>
      <c r="CK35" s="613"/>
      <c r="CL35" s="613"/>
      <c r="CM35" s="613"/>
      <c r="CN35" s="211"/>
      <c r="CO35" s="612">
        <f t="shared" ref="CO35:CO43" si="3">IF(CQ35="","",CO34+1)</f>
        <v>16</v>
      </c>
      <c r="CP35" s="612"/>
      <c r="CQ35" s="613" t="str">
        <f>IF('各会計、関係団体の財政状況及び健全化判断比率'!BS8="","",'各会計、関係団体の財政状況及び健全化判断比率'!BS8)</f>
        <v>朝日自然観</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x14ac:dyDescent="0.15">
      <c r="A36" s="184"/>
      <c r="B36" s="210"/>
      <c r="C36" s="612" t="str">
        <f>IF(E36="","",C35+1)</f>
        <v/>
      </c>
      <c r="D36" s="612"/>
      <c r="E36" s="613" t="str">
        <f>IF('各会計、関係団体の財政状況及び健全化判断比率'!B9="","",'各会計、関係団体の財政状況及び健全化判断比率'!B9)</f>
        <v/>
      </c>
      <c r="F36" s="613"/>
      <c r="G36" s="613"/>
      <c r="H36" s="613"/>
      <c r="I36" s="613"/>
      <c r="J36" s="613"/>
      <c r="K36" s="613"/>
      <c r="L36" s="613"/>
      <c r="M36" s="613"/>
      <c r="N36" s="613"/>
      <c r="O36" s="613"/>
      <c r="P36" s="613"/>
      <c r="Q36" s="613"/>
      <c r="R36" s="613"/>
      <c r="S36" s="613"/>
      <c r="T36" s="211"/>
      <c r="U36" s="612">
        <f t="shared" ref="U36:U43" si="4">IF(W36="","",U35+1)</f>
        <v>4</v>
      </c>
      <c r="V36" s="612"/>
      <c r="W36" s="613" t="str">
        <f>IF('各会計、関係団体の財政状況及び健全化判断比率'!B30="","",'各会計、関係団体の財政状況及び健全化判断比率'!B30)</f>
        <v>後期高齢者医療特別会計</v>
      </c>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t="str">
        <f t="shared" si="1"/>
        <v/>
      </c>
      <c r="BF36" s="612"/>
      <c r="BG36" s="613"/>
      <c r="BH36" s="613"/>
      <c r="BI36" s="613"/>
      <c r="BJ36" s="613"/>
      <c r="BK36" s="613"/>
      <c r="BL36" s="613"/>
      <c r="BM36" s="613"/>
      <c r="BN36" s="613"/>
      <c r="BO36" s="613"/>
      <c r="BP36" s="613"/>
      <c r="BQ36" s="613"/>
      <c r="BR36" s="613"/>
      <c r="BS36" s="613"/>
      <c r="BT36" s="613"/>
      <c r="BU36" s="613"/>
      <c r="BV36" s="211"/>
      <c r="BW36" s="612">
        <f t="shared" si="2"/>
        <v>10</v>
      </c>
      <c r="BX36" s="612"/>
      <c r="BY36" s="613" t="str">
        <f>IF('各会計、関係団体の財政状況及び健全化判断比率'!B70="","",'各会計、関係団体の財政状況及び健全化判断比率'!B70)</f>
        <v>山形県消防補償等組合</v>
      </c>
      <c r="BZ36" s="613"/>
      <c r="CA36" s="613"/>
      <c r="CB36" s="613"/>
      <c r="CC36" s="613"/>
      <c r="CD36" s="613"/>
      <c r="CE36" s="613"/>
      <c r="CF36" s="613"/>
      <c r="CG36" s="613"/>
      <c r="CH36" s="613"/>
      <c r="CI36" s="613"/>
      <c r="CJ36" s="613"/>
      <c r="CK36" s="613"/>
      <c r="CL36" s="613"/>
      <c r="CM36" s="613"/>
      <c r="CN36" s="211"/>
      <c r="CO36" s="612">
        <f t="shared" si="3"/>
        <v>17</v>
      </c>
      <c r="CP36" s="612"/>
      <c r="CQ36" s="613" t="str">
        <f>IF('各会計、関係団体の財政状況及び健全化判断比率'!BS9="","",'各会計、関係団体の財政状況及び健全化判断比率'!BS9)</f>
        <v>りんごの森</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x14ac:dyDescent="0.15">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t="str">
        <f t="shared" si="4"/>
        <v/>
      </c>
      <c r="V37" s="612"/>
      <c r="W37" s="613"/>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11</v>
      </c>
      <c r="BX37" s="612"/>
      <c r="BY37" s="613" t="str">
        <f>IF('各会計、関係団体の財政状況及び健全化判断比率'!B71="","",'各会計、関係団体の財政状況及び健全化判断比率'!B71)</f>
        <v xml:space="preserve">山形県自治会館管理組合 </v>
      </c>
      <c r="BZ37" s="613"/>
      <c r="CA37" s="613"/>
      <c r="CB37" s="613"/>
      <c r="CC37" s="613"/>
      <c r="CD37" s="613"/>
      <c r="CE37" s="613"/>
      <c r="CF37" s="613"/>
      <c r="CG37" s="613"/>
      <c r="CH37" s="613"/>
      <c r="CI37" s="613"/>
      <c r="CJ37" s="613"/>
      <c r="CK37" s="613"/>
      <c r="CL37" s="613"/>
      <c r="CM37" s="613"/>
      <c r="CN37" s="211"/>
      <c r="CO37" s="612" t="str">
        <f t="shared" si="3"/>
        <v/>
      </c>
      <c r="CP37" s="612"/>
      <c r="CQ37" s="613" t="str">
        <f>IF('各会計、関係団体の財政状況及び健全化判断比率'!BS10="","",'各会計、関係団体の財政状況及び健全化判断比率'!BS10)</f>
        <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x14ac:dyDescent="0.15">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12</v>
      </c>
      <c r="BX38" s="612"/>
      <c r="BY38" s="613" t="str">
        <f>IF('各会計、関係団体の財政状況及び健全化判断比率'!B72="","",'各会計、関係団体の財政状況及び健全化判断比率'!B72)</f>
        <v>山形県市町村職員退職手当組合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x14ac:dyDescent="0.15">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13</v>
      </c>
      <c r="BX39" s="612"/>
      <c r="BY39" s="613" t="str">
        <f>IF('各会計、関係団体の財政状況及び健全化判断比率'!B73="","",'各会計、関係団体の財政状況及び健全化判断比率'!B73)</f>
        <v>山形県後期高齢者医療広域連合（普通会計分）</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x14ac:dyDescent="0.15">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14</v>
      </c>
      <c r="BX40" s="612"/>
      <c r="BY40" s="613" t="str">
        <f>IF('各会計、関係団体の財政状況及び健全化判断比率'!B74="","",'各会計、関係団体の財政状況及び健全化判断比率'!B74)</f>
        <v>山形県後期高齢者医療広域連合（事業会計分）</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x14ac:dyDescent="0.15">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t="str">
        <f t="shared" si="2"/>
        <v/>
      </c>
      <c r="BX41" s="612"/>
      <c r="BY41" s="613" t="str">
        <f>IF('各会計、関係団体の財政状況及び健全化判断比率'!B75="","",'各会計、関係団体の財政状況及び健全化判断比率'!B75)</f>
        <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x14ac:dyDescent="0.15">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t="str">
        <f t="shared" si="2"/>
        <v/>
      </c>
      <c r="BX42" s="612"/>
      <c r="BY42" s="613" t="str">
        <f>IF('各会計、関係団体の財政状況及び健全化判断比率'!B76="","",'各会計、関係団体の財政状況及び健全化判断比率'!B76)</f>
        <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x14ac:dyDescent="0.15">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t="str">
        <f t="shared" si="2"/>
        <v/>
      </c>
      <c r="BX43" s="612"/>
      <c r="BY43" s="613" t="str">
        <f>IF('各会計、関係団体の財政状況及び健全化判断比率'!B77="","",'各会計、関係団体の財政状況及び健全化判断比率'!B77)</f>
        <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209</v>
      </c>
      <c r="C46" s="183"/>
      <c r="D46" s="183"/>
      <c r="E46" s="183" t="s">
        <v>210</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211</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212</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213</v>
      </c>
    </row>
    <row r="50" spans="5:5" x14ac:dyDescent="0.15">
      <c r="E50" s="185" t="s">
        <v>214</v>
      </c>
    </row>
    <row r="51" spans="5:5" x14ac:dyDescent="0.15">
      <c r="E51" s="185" t="s">
        <v>215</v>
      </c>
    </row>
    <row r="52" spans="5:5" x14ac:dyDescent="0.15">
      <c r="E52" s="185"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qMhp/CZBe+LaqmuFm31JOilf7PUDsAyczkYf2y0IK4Y/SFVw5D7diNL6w5+Ocghk+gl0nxgxPiQktmUk4WBlw==" saltValue="ctj4YhRuvX9tvE3p6DRH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217</v>
      </c>
      <c r="DI1" s="616"/>
      <c r="DJ1" s="616"/>
      <c r="DK1" s="616"/>
      <c r="DL1" s="616"/>
      <c r="DM1" s="616"/>
      <c r="DN1" s="617"/>
      <c r="DO1" s="223"/>
      <c r="DP1" s="615" t="s">
        <v>218</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x14ac:dyDescent="0.15">
      <c r="B2" s="224" t="s">
        <v>219</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222</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4" t="s">
        <v>226</v>
      </c>
      <c r="AQ4" s="624"/>
      <c r="AR4" s="624"/>
      <c r="AS4" s="624"/>
      <c r="AT4" s="624"/>
      <c r="AU4" s="624"/>
      <c r="AV4" s="624"/>
      <c r="AW4" s="624"/>
      <c r="AX4" s="624"/>
      <c r="AY4" s="624"/>
      <c r="AZ4" s="624"/>
      <c r="BA4" s="624"/>
      <c r="BB4" s="624"/>
      <c r="BC4" s="624"/>
      <c r="BD4" s="624"/>
      <c r="BE4" s="624"/>
      <c r="BF4" s="624"/>
      <c r="BG4" s="624" t="s">
        <v>227</v>
      </c>
      <c r="BH4" s="624"/>
      <c r="BI4" s="624"/>
      <c r="BJ4" s="624"/>
      <c r="BK4" s="624"/>
      <c r="BL4" s="624"/>
      <c r="BM4" s="624"/>
      <c r="BN4" s="624"/>
      <c r="BO4" s="624" t="s">
        <v>224</v>
      </c>
      <c r="BP4" s="624"/>
      <c r="BQ4" s="624"/>
      <c r="BR4" s="624"/>
      <c r="BS4" s="624" t="s">
        <v>228</v>
      </c>
      <c r="BT4" s="624"/>
      <c r="BU4" s="624"/>
      <c r="BV4" s="624"/>
      <c r="BW4" s="624"/>
      <c r="BX4" s="624"/>
      <c r="BY4" s="624"/>
      <c r="BZ4" s="624"/>
      <c r="CA4" s="624"/>
      <c r="CB4" s="624"/>
      <c r="CD4" s="621" t="s">
        <v>229</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x14ac:dyDescent="0.15">
      <c r="B5" s="625" t="s">
        <v>230</v>
      </c>
      <c r="C5" s="626"/>
      <c r="D5" s="626"/>
      <c r="E5" s="626"/>
      <c r="F5" s="626"/>
      <c r="G5" s="626"/>
      <c r="H5" s="626"/>
      <c r="I5" s="626"/>
      <c r="J5" s="626"/>
      <c r="K5" s="626"/>
      <c r="L5" s="626"/>
      <c r="M5" s="626"/>
      <c r="N5" s="626"/>
      <c r="O5" s="626"/>
      <c r="P5" s="626"/>
      <c r="Q5" s="627"/>
      <c r="R5" s="628">
        <v>582329</v>
      </c>
      <c r="S5" s="629"/>
      <c r="T5" s="629"/>
      <c r="U5" s="629"/>
      <c r="V5" s="629"/>
      <c r="W5" s="629"/>
      <c r="X5" s="629"/>
      <c r="Y5" s="630"/>
      <c r="Z5" s="631">
        <v>10.9</v>
      </c>
      <c r="AA5" s="631"/>
      <c r="AB5" s="631"/>
      <c r="AC5" s="631"/>
      <c r="AD5" s="632">
        <v>582329</v>
      </c>
      <c r="AE5" s="632"/>
      <c r="AF5" s="632"/>
      <c r="AG5" s="632"/>
      <c r="AH5" s="632"/>
      <c r="AI5" s="632"/>
      <c r="AJ5" s="632"/>
      <c r="AK5" s="632"/>
      <c r="AL5" s="633">
        <v>19.100000000000001</v>
      </c>
      <c r="AM5" s="634"/>
      <c r="AN5" s="634"/>
      <c r="AO5" s="635"/>
      <c r="AP5" s="625" t="s">
        <v>231</v>
      </c>
      <c r="AQ5" s="626"/>
      <c r="AR5" s="626"/>
      <c r="AS5" s="626"/>
      <c r="AT5" s="626"/>
      <c r="AU5" s="626"/>
      <c r="AV5" s="626"/>
      <c r="AW5" s="626"/>
      <c r="AX5" s="626"/>
      <c r="AY5" s="626"/>
      <c r="AZ5" s="626"/>
      <c r="BA5" s="626"/>
      <c r="BB5" s="626"/>
      <c r="BC5" s="626"/>
      <c r="BD5" s="626"/>
      <c r="BE5" s="626"/>
      <c r="BF5" s="627"/>
      <c r="BG5" s="639">
        <v>582269</v>
      </c>
      <c r="BH5" s="640"/>
      <c r="BI5" s="640"/>
      <c r="BJ5" s="640"/>
      <c r="BK5" s="640"/>
      <c r="BL5" s="640"/>
      <c r="BM5" s="640"/>
      <c r="BN5" s="641"/>
      <c r="BO5" s="642">
        <v>100</v>
      </c>
      <c r="BP5" s="642"/>
      <c r="BQ5" s="642"/>
      <c r="BR5" s="642"/>
      <c r="BS5" s="643">
        <v>30219</v>
      </c>
      <c r="BT5" s="643"/>
      <c r="BU5" s="643"/>
      <c r="BV5" s="643"/>
      <c r="BW5" s="643"/>
      <c r="BX5" s="643"/>
      <c r="BY5" s="643"/>
      <c r="BZ5" s="643"/>
      <c r="CA5" s="643"/>
      <c r="CB5" s="647"/>
      <c r="CD5" s="621" t="s">
        <v>226</v>
      </c>
      <c r="CE5" s="622"/>
      <c r="CF5" s="622"/>
      <c r="CG5" s="622"/>
      <c r="CH5" s="622"/>
      <c r="CI5" s="622"/>
      <c r="CJ5" s="622"/>
      <c r="CK5" s="622"/>
      <c r="CL5" s="622"/>
      <c r="CM5" s="622"/>
      <c r="CN5" s="622"/>
      <c r="CO5" s="622"/>
      <c r="CP5" s="622"/>
      <c r="CQ5" s="623"/>
      <c r="CR5" s="621" t="s">
        <v>232</v>
      </c>
      <c r="CS5" s="622"/>
      <c r="CT5" s="622"/>
      <c r="CU5" s="622"/>
      <c r="CV5" s="622"/>
      <c r="CW5" s="622"/>
      <c r="CX5" s="622"/>
      <c r="CY5" s="623"/>
      <c r="CZ5" s="621" t="s">
        <v>224</v>
      </c>
      <c r="DA5" s="622"/>
      <c r="DB5" s="622"/>
      <c r="DC5" s="623"/>
      <c r="DD5" s="621" t="s">
        <v>233</v>
      </c>
      <c r="DE5" s="622"/>
      <c r="DF5" s="622"/>
      <c r="DG5" s="622"/>
      <c r="DH5" s="622"/>
      <c r="DI5" s="622"/>
      <c r="DJ5" s="622"/>
      <c r="DK5" s="622"/>
      <c r="DL5" s="622"/>
      <c r="DM5" s="622"/>
      <c r="DN5" s="622"/>
      <c r="DO5" s="622"/>
      <c r="DP5" s="623"/>
      <c r="DQ5" s="621" t="s">
        <v>234</v>
      </c>
      <c r="DR5" s="622"/>
      <c r="DS5" s="622"/>
      <c r="DT5" s="622"/>
      <c r="DU5" s="622"/>
      <c r="DV5" s="622"/>
      <c r="DW5" s="622"/>
      <c r="DX5" s="622"/>
      <c r="DY5" s="622"/>
      <c r="DZ5" s="622"/>
      <c r="EA5" s="622"/>
      <c r="EB5" s="622"/>
      <c r="EC5" s="623"/>
    </row>
    <row r="6" spans="2:143" ht="11.25" customHeight="1" x14ac:dyDescent="0.15">
      <c r="B6" s="636" t="s">
        <v>235</v>
      </c>
      <c r="C6" s="637"/>
      <c r="D6" s="637"/>
      <c r="E6" s="637"/>
      <c r="F6" s="637"/>
      <c r="G6" s="637"/>
      <c r="H6" s="637"/>
      <c r="I6" s="637"/>
      <c r="J6" s="637"/>
      <c r="K6" s="637"/>
      <c r="L6" s="637"/>
      <c r="M6" s="637"/>
      <c r="N6" s="637"/>
      <c r="O6" s="637"/>
      <c r="P6" s="637"/>
      <c r="Q6" s="638"/>
      <c r="R6" s="639">
        <v>53627</v>
      </c>
      <c r="S6" s="640"/>
      <c r="T6" s="640"/>
      <c r="U6" s="640"/>
      <c r="V6" s="640"/>
      <c r="W6" s="640"/>
      <c r="X6" s="640"/>
      <c r="Y6" s="641"/>
      <c r="Z6" s="642">
        <v>1</v>
      </c>
      <c r="AA6" s="642"/>
      <c r="AB6" s="642"/>
      <c r="AC6" s="642"/>
      <c r="AD6" s="643">
        <v>53627</v>
      </c>
      <c r="AE6" s="643"/>
      <c r="AF6" s="643"/>
      <c r="AG6" s="643"/>
      <c r="AH6" s="643"/>
      <c r="AI6" s="643"/>
      <c r="AJ6" s="643"/>
      <c r="AK6" s="643"/>
      <c r="AL6" s="644">
        <v>1.8</v>
      </c>
      <c r="AM6" s="645"/>
      <c r="AN6" s="645"/>
      <c r="AO6" s="646"/>
      <c r="AP6" s="636" t="s">
        <v>236</v>
      </c>
      <c r="AQ6" s="637"/>
      <c r="AR6" s="637"/>
      <c r="AS6" s="637"/>
      <c r="AT6" s="637"/>
      <c r="AU6" s="637"/>
      <c r="AV6" s="637"/>
      <c r="AW6" s="637"/>
      <c r="AX6" s="637"/>
      <c r="AY6" s="637"/>
      <c r="AZ6" s="637"/>
      <c r="BA6" s="637"/>
      <c r="BB6" s="637"/>
      <c r="BC6" s="637"/>
      <c r="BD6" s="637"/>
      <c r="BE6" s="637"/>
      <c r="BF6" s="638"/>
      <c r="BG6" s="639">
        <v>582269</v>
      </c>
      <c r="BH6" s="640"/>
      <c r="BI6" s="640"/>
      <c r="BJ6" s="640"/>
      <c r="BK6" s="640"/>
      <c r="BL6" s="640"/>
      <c r="BM6" s="640"/>
      <c r="BN6" s="641"/>
      <c r="BO6" s="642">
        <v>100</v>
      </c>
      <c r="BP6" s="642"/>
      <c r="BQ6" s="642"/>
      <c r="BR6" s="642"/>
      <c r="BS6" s="643">
        <v>30219</v>
      </c>
      <c r="BT6" s="643"/>
      <c r="BU6" s="643"/>
      <c r="BV6" s="643"/>
      <c r="BW6" s="643"/>
      <c r="BX6" s="643"/>
      <c r="BY6" s="643"/>
      <c r="BZ6" s="643"/>
      <c r="CA6" s="643"/>
      <c r="CB6" s="647"/>
      <c r="CD6" s="650" t="s">
        <v>237</v>
      </c>
      <c r="CE6" s="651"/>
      <c r="CF6" s="651"/>
      <c r="CG6" s="651"/>
      <c r="CH6" s="651"/>
      <c r="CI6" s="651"/>
      <c r="CJ6" s="651"/>
      <c r="CK6" s="651"/>
      <c r="CL6" s="651"/>
      <c r="CM6" s="651"/>
      <c r="CN6" s="651"/>
      <c r="CO6" s="651"/>
      <c r="CP6" s="651"/>
      <c r="CQ6" s="652"/>
      <c r="CR6" s="639">
        <v>85390</v>
      </c>
      <c r="CS6" s="640"/>
      <c r="CT6" s="640"/>
      <c r="CU6" s="640"/>
      <c r="CV6" s="640"/>
      <c r="CW6" s="640"/>
      <c r="CX6" s="640"/>
      <c r="CY6" s="641"/>
      <c r="CZ6" s="633">
        <v>1.7</v>
      </c>
      <c r="DA6" s="634"/>
      <c r="DB6" s="634"/>
      <c r="DC6" s="653"/>
      <c r="DD6" s="648" t="s">
        <v>128</v>
      </c>
      <c r="DE6" s="640"/>
      <c r="DF6" s="640"/>
      <c r="DG6" s="640"/>
      <c r="DH6" s="640"/>
      <c r="DI6" s="640"/>
      <c r="DJ6" s="640"/>
      <c r="DK6" s="640"/>
      <c r="DL6" s="640"/>
      <c r="DM6" s="640"/>
      <c r="DN6" s="640"/>
      <c r="DO6" s="640"/>
      <c r="DP6" s="641"/>
      <c r="DQ6" s="648">
        <v>85390</v>
      </c>
      <c r="DR6" s="640"/>
      <c r="DS6" s="640"/>
      <c r="DT6" s="640"/>
      <c r="DU6" s="640"/>
      <c r="DV6" s="640"/>
      <c r="DW6" s="640"/>
      <c r="DX6" s="640"/>
      <c r="DY6" s="640"/>
      <c r="DZ6" s="640"/>
      <c r="EA6" s="640"/>
      <c r="EB6" s="640"/>
      <c r="EC6" s="649"/>
    </row>
    <row r="7" spans="2:143" ht="11.25" customHeight="1" x14ac:dyDescent="0.15">
      <c r="B7" s="636" t="s">
        <v>238</v>
      </c>
      <c r="C7" s="637"/>
      <c r="D7" s="637"/>
      <c r="E7" s="637"/>
      <c r="F7" s="637"/>
      <c r="G7" s="637"/>
      <c r="H7" s="637"/>
      <c r="I7" s="637"/>
      <c r="J7" s="637"/>
      <c r="K7" s="637"/>
      <c r="L7" s="637"/>
      <c r="M7" s="637"/>
      <c r="N7" s="637"/>
      <c r="O7" s="637"/>
      <c r="P7" s="637"/>
      <c r="Q7" s="638"/>
      <c r="R7" s="639">
        <v>963</v>
      </c>
      <c r="S7" s="640"/>
      <c r="T7" s="640"/>
      <c r="U7" s="640"/>
      <c r="V7" s="640"/>
      <c r="W7" s="640"/>
      <c r="X7" s="640"/>
      <c r="Y7" s="641"/>
      <c r="Z7" s="642">
        <v>0</v>
      </c>
      <c r="AA7" s="642"/>
      <c r="AB7" s="642"/>
      <c r="AC7" s="642"/>
      <c r="AD7" s="643">
        <v>963</v>
      </c>
      <c r="AE7" s="643"/>
      <c r="AF7" s="643"/>
      <c r="AG7" s="643"/>
      <c r="AH7" s="643"/>
      <c r="AI7" s="643"/>
      <c r="AJ7" s="643"/>
      <c r="AK7" s="643"/>
      <c r="AL7" s="644">
        <v>0</v>
      </c>
      <c r="AM7" s="645"/>
      <c r="AN7" s="645"/>
      <c r="AO7" s="646"/>
      <c r="AP7" s="636" t="s">
        <v>239</v>
      </c>
      <c r="AQ7" s="637"/>
      <c r="AR7" s="637"/>
      <c r="AS7" s="637"/>
      <c r="AT7" s="637"/>
      <c r="AU7" s="637"/>
      <c r="AV7" s="637"/>
      <c r="AW7" s="637"/>
      <c r="AX7" s="637"/>
      <c r="AY7" s="637"/>
      <c r="AZ7" s="637"/>
      <c r="BA7" s="637"/>
      <c r="BB7" s="637"/>
      <c r="BC7" s="637"/>
      <c r="BD7" s="637"/>
      <c r="BE7" s="637"/>
      <c r="BF7" s="638"/>
      <c r="BG7" s="639">
        <v>228987</v>
      </c>
      <c r="BH7" s="640"/>
      <c r="BI7" s="640"/>
      <c r="BJ7" s="640"/>
      <c r="BK7" s="640"/>
      <c r="BL7" s="640"/>
      <c r="BM7" s="640"/>
      <c r="BN7" s="641"/>
      <c r="BO7" s="642">
        <v>39.299999999999997</v>
      </c>
      <c r="BP7" s="642"/>
      <c r="BQ7" s="642"/>
      <c r="BR7" s="642"/>
      <c r="BS7" s="643">
        <v>2140</v>
      </c>
      <c r="BT7" s="643"/>
      <c r="BU7" s="643"/>
      <c r="BV7" s="643"/>
      <c r="BW7" s="643"/>
      <c r="BX7" s="643"/>
      <c r="BY7" s="643"/>
      <c r="BZ7" s="643"/>
      <c r="CA7" s="643"/>
      <c r="CB7" s="647"/>
      <c r="CD7" s="654" t="s">
        <v>240</v>
      </c>
      <c r="CE7" s="655"/>
      <c r="CF7" s="655"/>
      <c r="CG7" s="655"/>
      <c r="CH7" s="655"/>
      <c r="CI7" s="655"/>
      <c r="CJ7" s="655"/>
      <c r="CK7" s="655"/>
      <c r="CL7" s="655"/>
      <c r="CM7" s="655"/>
      <c r="CN7" s="655"/>
      <c r="CO7" s="655"/>
      <c r="CP7" s="655"/>
      <c r="CQ7" s="656"/>
      <c r="CR7" s="639">
        <v>946501</v>
      </c>
      <c r="CS7" s="640"/>
      <c r="CT7" s="640"/>
      <c r="CU7" s="640"/>
      <c r="CV7" s="640"/>
      <c r="CW7" s="640"/>
      <c r="CX7" s="640"/>
      <c r="CY7" s="641"/>
      <c r="CZ7" s="642">
        <v>19.100000000000001</v>
      </c>
      <c r="DA7" s="642"/>
      <c r="DB7" s="642"/>
      <c r="DC7" s="642"/>
      <c r="DD7" s="648">
        <v>98529</v>
      </c>
      <c r="DE7" s="640"/>
      <c r="DF7" s="640"/>
      <c r="DG7" s="640"/>
      <c r="DH7" s="640"/>
      <c r="DI7" s="640"/>
      <c r="DJ7" s="640"/>
      <c r="DK7" s="640"/>
      <c r="DL7" s="640"/>
      <c r="DM7" s="640"/>
      <c r="DN7" s="640"/>
      <c r="DO7" s="640"/>
      <c r="DP7" s="641"/>
      <c r="DQ7" s="648">
        <v>755315</v>
      </c>
      <c r="DR7" s="640"/>
      <c r="DS7" s="640"/>
      <c r="DT7" s="640"/>
      <c r="DU7" s="640"/>
      <c r="DV7" s="640"/>
      <c r="DW7" s="640"/>
      <c r="DX7" s="640"/>
      <c r="DY7" s="640"/>
      <c r="DZ7" s="640"/>
      <c r="EA7" s="640"/>
      <c r="EB7" s="640"/>
      <c r="EC7" s="649"/>
    </row>
    <row r="8" spans="2:143" ht="11.25" customHeight="1" x14ac:dyDescent="0.15">
      <c r="B8" s="636" t="s">
        <v>241</v>
      </c>
      <c r="C8" s="637"/>
      <c r="D8" s="637"/>
      <c r="E8" s="637"/>
      <c r="F8" s="637"/>
      <c r="G8" s="637"/>
      <c r="H8" s="637"/>
      <c r="I8" s="637"/>
      <c r="J8" s="637"/>
      <c r="K8" s="637"/>
      <c r="L8" s="637"/>
      <c r="M8" s="637"/>
      <c r="N8" s="637"/>
      <c r="O8" s="637"/>
      <c r="P8" s="637"/>
      <c r="Q8" s="638"/>
      <c r="R8" s="639">
        <v>1161</v>
      </c>
      <c r="S8" s="640"/>
      <c r="T8" s="640"/>
      <c r="U8" s="640"/>
      <c r="V8" s="640"/>
      <c r="W8" s="640"/>
      <c r="X8" s="640"/>
      <c r="Y8" s="641"/>
      <c r="Z8" s="642">
        <v>0</v>
      </c>
      <c r="AA8" s="642"/>
      <c r="AB8" s="642"/>
      <c r="AC8" s="642"/>
      <c r="AD8" s="643">
        <v>1161</v>
      </c>
      <c r="AE8" s="643"/>
      <c r="AF8" s="643"/>
      <c r="AG8" s="643"/>
      <c r="AH8" s="643"/>
      <c r="AI8" s="643"/>
      <c r="AJ8" s="643"/>
      <c r="AK8" s="643"/>
      <c r="AL8" s="644">
        <v>0</v>
      </c>
      <c r="AM8" s="645"/>
      <c r="AN8" s="645"/>
      <c r="AO8" s="646"/>
      <c r="AP8" s="636" t="s">
        <v>242</v>
      </c>
      <c r="AQ8" s="637"/>
      <c r="AR8" s="637"/>
      <c r="AS8" s="637"/>
      <c r="AT8" s="637"/>
      <c r="AU8" s="637"/>
      <c r="AV8" s="637"/>
      <c r="AW8" s="637"/>
      <c r="AX8" s="637"/>
      <c r="AY8" s="637"/>
      <c r="AZ8" s="637"/>
      <c r="BA8" s="637"/>
      <c r="BB8" s="637"/>
      <c r="BC8" s="637"/>
      <c r="BD8" s="637"/>
      <c r="BE8" s="637"/>
      <c r="BF8" s="638"/>
      <c r="BG8" s="639">
        <v>11060</v>
      </c>
      <c r="BH8" s="640"/>
      <c r="BI8" s="640"/>
      <c r="BJ8" s="640"/>
      <c r="BK8" s="640"/>
      <c r="BL8" s="640"/>
      <c r="BM8" s="640"/>
      <c r="BN8" s="641"/>
      <c r="BO8" s="642">
        <v>1.9</v>
      </c>
      <c r="BP8" s="642"/>
      <c r="BQ8" s="642"/>
      <c r="BR8" s="642"/>
      <c r="BS8" s="648" t="s">
        <v>243</v>
      </c>
      <c r="BT8" s="640"/>
      <c r="BU8" s="640"/>
      <c r="BV8" s="640"/>
      <c r="BW8" s="640"/>
      <c r="BX8" s="640"/>
      <c r="BY8" s="640"/>
      <c r="BZ8" s="640"/>
      <c r="CA8" s="640"/>
      <c r="CB8" s="649"/>
      <c r="CD8" s="654" t="s">
        <v>244</v>
      </c>
      <c r="CE8" s="655"/>
      <c r="CF8" s="655"/>
      <c r="CG8" s="655"/>
      <c r="CH8" s="655"/>
      <c r="CI8" s="655"/>
      <c r="CJ8" s="655"/>
      <c r="CK8" s="655"/>
      <c r="CL8" s="655"/>
      <c r="CM8" s="655"/>
      <c r="CN8" s="655"/>
      <c r="CO8" s="655"/>
      <c r="CP8" s="655"/>
      <c r="CQ8" s="656"/>
      <c r="CR8" s="639">
        <v>968547</v>
      </c>
      <c r="CS8" s="640"/>
      <c r="CT8" s="640"/>
      <c r="CU8" s="640"/>
      <c r="CV8" s="640"/>
      <c r="CW8" s="640"/>
      <c r="CX8" s="640"/>
      <c r="CY8" s="641"/>
      <c r="CZ8" s="642">
        <v>19.600000000000001</v>
      </c>
      <c r="DA8" s="642"/>
      <c r="DB8" s="642"/>
      <c r="DC8" s="642"/>
      <c r="DD8" s="648">
        <v>2052</v>
      </c>
      <c r="DE8" s="640"/>
      <c r="DF8" s="640"/>
      <c r="DG8" s="640"/>
      <c r="DH8" s="640"/>
      <c r="DI8" s="640"/>
      <c r="DJ8" s="640"/>
      <c r="DK8" s="640"/>
      <c r="DL8" s="640"/>
      <c r="DM8" s="640"/>
      <c r="DN8" s="640"/>
      <c r="DO8" s="640"/>
      <c r="DP8" s="641"/>
      <c r="DQ8" s="648">
        <v>646797</v>
      </c>
      <c r="DR8" s="640"/>
      <c r="DS8" s="640"/>
      <c r="DT8" s="640"/>
      <c r="DU8" s="640"/>
      <c r="DV8" s="640"/>
      <c r="DW8" s="640"/>
      <c r="DX8" s="640"/>
      <c r="DY8" s="640"/>
      <c r="DZ8" s="640"/>
      <c r="EA8" s="640"/>
      <c r="EB8" s="640"/>
      <c r="EC8" s="649"/>
    </row>
    <row r="9" spans="2:143" ht="11.25" customHeight="1" x14ac:dyDescent="0.15">
      <c r="B9" s="636" t="s">
        <v>245</v>
      </c>
      <c r="C9" s="637"/>
      <c r="D9" s="637"/>
      <c r="E9" s="637"/>
      <c r="F9" s="637"/>
      <c r="G9" s="637"/>
      <c r="H9" s="637"/>
      <c r="I9" s="637"/>
      <c r="J9" s="637"/>
      <c r="K9" s="637"/>
      <c r="L9" s="637"/>
      <c r="M9" s="637"/>
      <c r="N9" s="637"/>
      <c r="O9" s="637"/>
      <c r="P9" s="637"/>
      <c r="Q9" s="638"/>
      <c r="R9" s="639">
        <v>1038</v>
      </c>
      <c r="S9" s="640"/>
      <c r="T9" s="640"/>
      <c r="U9" s="640"/>
      <c r="V9" s="640"/>
      <c r="W9" s="640"/>
      <c r="X9" s="640"/>
      <c r="Y9" s="641"/>
      <c r="Z9" s="642">
        <v>0</v>
      </c>
      <c r="AA9" s="642"/>
      <c r="AB9" s="642"/>
      <c r="AC9" s="642"/>
      <c r="AD9" s="643">
        <v>1038</v>
      </c>
      <c r="AE9" s="643"/>
      <c r="AF9" s="643"/>
      <c r="AG9" s="643"/>
      <c r="AH9" s="643"/>
      <c r="AI9" s="643"/>
      <c r="AJ9" s="643"/>
      <c r="AK9" s="643"/>
      <c r="AL9" s="644">
        <v>0</v>
      </c>
      <c r="AM9" s="645"/>
      <c r="AN9" s="645"/>
      <c r="AO9" s="646"/>
      <c r="AP9" s="636" t="s">
        <v>246</v>
      </c>
      <c r="AQ9" s="637"/>
      <c r="AR9" s="637"/>
      <c r="AS9" s="637"/>
      <c r="AT9" s="637"/>
      <c r="AU9" s="637"/>
      <c r="AV9" s="637"/>
      <c r="AW9" s="637"/>
      <c r="AX9" s="637"/>
      <c r="AY9" s="637"/>
      <c r="AZ9" s="637"/>
      <c r="BA9" s="637"/>
      <c r="BB9" s="637"/>
      <c r="BC9" s="637"/>
      <c r="BD9" s="637"/>
      <c r="BE9" s="637"/>
      <c r="BF9" s="638"/>
      <c r="BG9" s="639">
        <v>195167</v>
      </c>
      <c r="BH9" s="640"/>
      <c r="BI9" s="640"/>
      <c r="BJ9" s="640"/>
      <c r="BK9" s="640"/>
      <c r="BL9" s="640"/>
      <c r="BM9" s="640"/>
      <c r="BN9" s="641"/>
      <c r="BO9" s="642">
        <v>33.5</v>
      </c>
      <c r="BP9" s="642"/>
      <c r="BQ9" s="642"/>
      <c r="BR9" s="642"/>
      <c r="BS9" s="648" t="s">
        <v>128</v>
      </c>
      <c r="BT9" s="640"/>
      <c r="BU9" s="640"/>
      <c r="BV9" s="640"/>
      <c r="BW9" s="640"/>
      <c r="BX9" s="640"/>
      <c r="BY9" s="640"/>
      <c r="BZ9" s="640"/>
      <c r="CA9" s="640"/>
      <c r="CB9" s="649"/>
      <c r="CD9" s="654" t="s">
        <v>247</v>
      </c>
      <c r="CE9" s="655"/>
      <c r="CF9" s="655"/>
      <c r="CG9" s="655"/>
      <c r="CH9" s="655"/>
      <c r="CI9" s="655"/>
      <c r="CJ9" s="655"/>
      <c r="CK9" s="655"/>
      <c r="CL9" s="655"/>
      <c r="CM9" s="655"/>
      <c r="CN9" s="655"/>
      <c r="CO9" s="655"/>
      <c r="CP9" s="655"/>
      <c r="CQ9" s="656"/>
      <c r="CR9" s="639">
        <v>502800</v>
      </c>
      <c r="CS9" s="640"/>
      <c r="CT9" s="640"/>
      <c r="CU9" s="640"/>
      <c r="CV9" s="640"/>
      <c r="CW9" s="640"/>
      <c r="CX9" s="640"/>
      <c r="CY9" s="641"/>
      <c r="CZ9" s="642">
        <v>10.199999999999999</v>
      </c>
      <c r="DA9" s="642"/>
      <c r="DB9" s="642"/>
      <c r="DC9" s="642"/>
      <c r="DD9" s="648">
        <v>12400</v>
      </c>
      <c r="DE9" s="640"/>
      <c r="DF9" s="640"/>
      <c r="DG9" s="640"/>
      <c r="DH9" s="640"/>
      <c r="DI9" s="640"/>
      <c r="DJ9" s="640"/>
      <c r="DK9" s="640"/>
      <c r="DL9" s="640"/>
      <c r="DM9" s="640"/>
      <c r="DN9" s="640"/>
      <c r="DO9" s="640"/>
      <c r="DP9" s="641"/>
      <c r="DQ9" s="648">
        <v>465871</v>
      </c>
      <c r="DR9" s="640"/>
      <c r="DS9" s="640"/>
      <c r="DT9" s="640"/>
      <c r="DU9" s="640"/>
      <c r="DV9" s="640"/>
      <c r="DW9" s="640"/>
      <c r="DX9" s="640"/>
      <c r="DY9" s="640"/>
      <c r="DZ9" s="640"/>
      <c r="EA9" s="640"/>
      <c r="EB9" s="640"/>
      <c r="EC9" s="649"/>
    </row>
    <row r="10" spans="2:143" ht="11.25" customHeight="1" x14ac:dyDescent="0.15">
      <c r="B10" s="636" t="s">
        <v>248</v>
      </c>
      <c r="C10" s="637"/>
      <c r="D10" s="637"/>
      <c r="E10" s="637"/>
      <c r="F10" s="637"/>
      <c r="G10" s="637"/>
      <c r="H10" s="637"/>
      <c r="I10" s="637"/>
      <c r="J10" s="637"/>
      <c r="K10" s="637"/>
      <c r="L10" s="637"/>
      <c r="M10" s="637"/>
      <c r="N10" s="637"/>
      <c r="O10" s="637"/>
      <c r="P10" s="637"/>
      <c r="Q10" s="638"/>
      <c r="R10" s="639" t="s">
        <v>128</v>
      </c>
      <c r="S10" s="640"/>
      <c r="T10" s="640"/>
      <c r="U10" s="640"/>
      <c r="V10" s="640"/>
      <c r="W10" s="640"/>
      <c r="X10" s="640"/>
      <c r="Y10" s="641"/>
      <c r="Z10" s="642" t="s">
        <v>243</v>
      </c>
      <c r="AA10" s="642"/>
      <c r="AB10" s="642"/>
      <c r="AC10" s="642"/>
      <c r="AD10" s="643" t="s">
        <v>243</v>
      </c>
      <c r="AE10" s="643"/>
      <c r="AF10" s="643"/>
      <c r="AG10" s="643"/>
      <c r="AH10" s="643"/>
      <c r="AI10" s="643"/>
      <c r="AJ10" s="643"/>
      <c r="AK10" s="643"/>
      <c r="AL10" s="644" t="s">
        <v>128</v>
      </c>
      <c r="AM10" s="645"/>
      <c r="AN10" s="645"/>
      <c r="AO10" s="646"/>
      <c r="AP10" s="636" t="s">
        <v>249</v>
      </c>
      <c r="AQ10" s="637"/>
      <c r="AR10" s="637"/>
      <c r="AS10" s="637"/>
      <c r="AT10" s="637"/>
      <c r="AU10" s="637"/>
      <c r="AV10" s="637"/>
      <c r="AW10" s="637"/>
      <c r="AX10" s="637"/>
      <c r="AY10" s="637"/>
      <c r="AZ10" s="637"/>
      <c r="BA10" s="637"/>
      <c r="BB10" s="637"/>
      <c r="BC10" s="637"/>
      <c r="BD10" s="637"/>
      <c r="BE10" s="637"/>
      <c r="BF10" s="638"/>
      <c r="BG10" s="639">
        <v>11186</v>
      </c>
      <c r="BH10" s="640"/>
      <c r="BI10" s="640"/>
      <c r="BJ10" s="640"/>
      <c r="BK10" s="640"/>
      <c r="BL10" s="640"/>
      <c r="BM10" s="640"/>
      <c r="BN10" s="641"/>
      <c r="BO10" s="642">
        <v>1.9</v>
      </c>
      <c r="BP10" s="642"/>
      <c r="BQ10" s="642"/>
      <c r="BR10" s="642"/>
      <c r="BS10" s="648" t="s">
        <v>128</v>
      </c>
      <c r="BT10" s="640"/>
      <c r="BU10" s="640"/>
      <c r="BV10" s="640"/>
      <c r="BW10" s="640"/>
      <c r="BX10" s="640"/>
      <c r="BY10" s="640"/>
      <c r="BZ10" s="640"/>
      <c r="CA10" s="640"/>
      <c r="CB10" s="649"/>
      <c r="CD10" s="654" t="s">
        <v>250</v>
      </c>
      <c r="CE10" s="655"/>
      <c r="CF10" s="655"/>
      <c r="CG10" s="655"/>
      <c r="CH10" s="655"/>
      <c r="CI10" s="655"/>
      <c r="CJ10" s="655"/>
      <c r="CK10" s="655"/>
      <c r="CL10" s="655"/>
      <c r="CM10" s="655"/>
      <c r="CN10" s="655"/>
      <c r="CO10" s="655"/>
      <c r="CP10" s="655"/>
      <c r="CQ10" s="656"/>
      <c r="CR10" s="639">
        <v>9206</v>
      </c>
      <c r="CS10" s="640"/>
      <c r="CT10" s="640"/>
      <c r="CU10" s="640"/>
      <c r="CV10" s="640"/>
      <c r="CW10" s="640"/>
      <c r="CX10" s="640"/>
      <c r="CY10" s="641"/>
      <c r="CZ10" s="642">
        <v>0.2</v>
      </c>
      <c r="DA10" s="642"/>
      <c r="DB10" s="642"/>
      <c r="DC10" s="642"/>
      <c r="DD10" s="648" t="s">
        <v>128</v>
      </c>
      <c r="DE10" s="640"/>
      <c r="DF10" s="640"/>
      <c r="DG10" s="640"/>
      <c r="DH10" s="640"/>
      <c r="DI10" s="640"/>
      <c r="DJ10" s="640"/>
      <c r="DK10" s="640"/>
      <c r="DL10" s="640"/>
      <c r="DM10" s="640"/>
      <c r="DN10" s="640"/>
      <c r="DO10" s="640"/>
      <c r="DP10" s="641"/>
      <c r="DQ10" s="648">
        <v>1706</v>
      </c>
      <c r="DR10" s="640"/>
      <c r="DS10" s="640"/>
      <c r="DT10" s="640"/>
      <c r="DU10" s="640"/>
      <c r="DV10" s="640"/>
      <c r="DW10" s="640"/>
      <c r="DX10" s="640"/>
      <c r="DY10" s="640"/>
      <c r="DZ10" s="640"/>
      <c r="EA10" s="640"/>
      <c r="EB10" s="640"/>
      <c r="EC10" s="649"/>
    </row>
    <row r="11" spans="2:143" ht="11.25" customHeight="1" x14ac:dyDescent="0.15">
      <c r="B11" s="636" t="s">
        <v>251</v>
      </c>
      <c r="C11" s="637"/>
      <c r="D11" s="637"/>
      <c r="E11" s="637"/>
      <c r="F11" s="637"/>
      <c r="G11" s="637"/>
      <c r="H11" s="637"/>
      <c r="I11" s="637"/>
      <c r="J11" s="637"/>
      <c r="K11" s="637"/>
      <c r="L11" s="637"/>
      <c r="M11" s="637"/>
      <c r="N11" s="637"/>
      <c r="O11" s="637"/>
      <c r="P11" s="637"/>
      <c r="Q11" s="638"/>
      <c r="R11" s="639" t="s">
        <v>243</v>
      </c>
      <c r="S11" s="640"/>
      <c r="T11" s="640"/>
      <c r="U11" s="640"/>
      <c r="V11" s="640"/>
      <c r="W11" s="640"/>
      <c r="X11" s="640"/>
      <c r="Y11" s="641"/>
      <c r="Z11" s="642" t="s">
        <v>128</v>
      </c>
      <c r="AA11" s="642"/>
      <c r="AB11" s="642"/>
      <c r="AC11" s="642"/>
      <c r="AD11" s="643" t="s">
        <v>243</v>
      </c>
      <c r="AE11" s="643"/>
      <c r="AF11" s="643"/>
      <c r="AG11" s="643"/>
      <c r="AH11" s="643"/>
      <c r="AI11" s="643"/>
      <c r="AJ11" s="643"/>
      <c r="AK11" s="643"/>
      <c r="AL11" s="644" t="s">
        <v>243</v>
      </c>
      <c r="AM11" s="645"/>
      <c r="AN11" s="645"/>
      <c r="AO11" s="646"/>
      <c r="AP11" s="636" t="s">
        <v>252</v>
      </c>
      <c r="AQ11" s="637"/>
      <c r="AR11" s="637"/>
      <c r="AS11" s="637"/>
      <c r="AT11" s="637"/>
      <c r="AU11" s="637"/>
      <c r="AV11" s="637"/>
      <c r="AW11" s="637"/>
      <c r="AX11" s="637"/>
      <c r="AY11" s="637"/>
      <c r="AZ11" s="637"/>
      <c r="BA11" s="637"/>
      <c r="BB11" s="637"/>
      <c r="BC11" s="637"/>
      <c r="BD11" s="637"/>
      <c r="BE11" s="637"/>
      <c r="BF11" s="638"/>
      <c r="BG11" s="639">
        <v>11574</v>
      </c>
      <c r="BH11" s="640"/>
      <c r="BI11" s="640"/>
      <c r="BJ11" s="640"/>
      <c r="BK11" s="640"/>
      <c r="BL11" s="640"/>
      <c r="BM11" s="640"/>
      <c r="BN11" s="641"/>
      <c r="BO11" s="642">
        <v>2</v>
      </c>
      <c r="BP11" s="642"/>
      <c r="BQ11" s="642"/>
      <c r="BR11" s="642"/>
      <c r="BS11" s="648">
        <v>2140</v>
      </c>
      <c r="BT11" s="640"/>
      <c r="BU11" s="640"/>
      <c r="BV11" s="640"/>
      <c r="BW11" s="640"/>
      <c r="BX11" s="640"/>
      <c r="BY11" s="640"/>
      <c r="BZ11" s="640"/>
      <c r="CA11" s="640"/>
      <c r="CB11" s="649"/>
      <c r="CD11" s="654" t="s">
        <v>253</v>
      </c>
      <c r="CE11" s="655"/>
      <c r="CF11" s="655"/>
      <c r="CG11" s="655"/>
      <c r="CH11" s="655"/>
      <c r="CI11" s="655"/>
      <c r="CJ11" s="655"/>
      <c r="CK11" s="655"/>
      <c r="CL11" s="655"/>
      <c r="CM11" s="655"/>
      <c r="CN11" s="655"/>
      <c r="CO11" s="655"/>
      <c r="CP11" s="655"/>
      <c r="CQ11" s="656"/>
      <c r="CR11" s="639">
        <v>227756</v>
      </c>
      <c r="CS11" s="640"/>
      <c r="CT11" s="640"/>
      <c r="CU11" s="640"/>
      <c r="CV11" s="640"/>
      <c r="CW11" s="640"/>
      <c r="CX11" s="640"/>
      <c r="CY11" s="641"/>
      <c r="CZ11" s="642">
        <v>4.5999999999999996</v>
      </c>
      <c r="DA11" s="642"/>
      <c r="DB11" s="642"/>
      <c r="DC11" s="642"/>
      <c r="DD11" s="648">
        <v>22631</v>
      </c>
      <c r="DE11" s="640"/>
      <c r="DF11" s="640"/>
      <c r="DG11" s="640"/>
      <c r="DH11" s="640"/>
      <c r="DI11" s="640"/>
      <c r="DJ11" s="640"/>
      <c r="DK11" s="640"/>
      <c r="DL11" s="640"/>
      <c r="DM11" s="640"/>
      <c r="DN11" s="640"/>
      <c r="DO11" s="640"/>
      <c r="DP11" s="641"/>
      <c r="DQ11" s="648">
        <v>101568</v>
      </c>
      <c r="DR11" s="640"/>
      <c r="DS11" s="640"/>
      <c r="DT11" s="640"/>
      <c r="DU11" s="640"/>
      <c r="DV11" s="640"/>
      <c r="DW11" s="640"/>
      <c r="DX11" s="640"/>
      <c r="DY11" s="640"/>
      <c r="DZ11" s="640"/>
      <c r="EA11" s="640"/>
      <c r="EB11" s="640"/>
      <c r="EC11" s="649"/>
    </row>
    <row r="12" spans="2:143" ht="11.25" customHeight="1" x14ac:dyDescent="0.15">
      <c r="B12" s="636" t="s">
        <v>254</v>
      </c>
      <c r="C12" s="637"/>
      <c r="D12" s="637"/>
      <c r="E12" s="637"/>
      <c r="F12" s="637"/>
      <c r="G12" s="637"/>
      <c r="H12" s="637"/>
      <c r="I12" s="637"/>
      <c r="J12" s="637"/>
      <c r="K12" s="637"/>
      <c r="L12" s="637"/>
      <c r="M12" s="637"/>
      <c r="N12" s="637"/>
      <c r="O12" s="637"/>
      <c r="P12" s="637"/>
      <c r="Q12" s="638"/>
      <c r="R12" s="639">
        <v>124045</v>
      </c>
      <c r="S12" s="640"/>
      <c r="T12" s="640"/>
      <c r="U12" s="640"/>
      <c r="V12" s="640"/>
      <c r="W12" s="640"/>
      <c r="X12" s="640"/>
      <c r="Y12" s="641"/>
      <c r="Z12" s="642">
        <v>2.2999999999999998</v>
      </c>
      <c r="AA12" s="642"/>
      <c r="AB12" s="642"/>
      <c r="AC12" s="642"/>
      <c r="AD12" s="643">
        <v>124045</v>
      </c>
      <c r="AE12" s="643"/>
      <c r="AF12" s="643"/>
      <c r="AG12" s="643"/>
      <c r="AH12" s="643"/>
      <c r="AI12" s="643"/>
      <c r="AJ12" s="643"/>
      <c r="AK12" s="643"/>
      <c r="AL12" s="644">
        <v>4.0999999999999996</v>
      </c>
      <c r="AM12" s="645"/>
      <c r="AN12" s="645"/>
      <c r="AO12" s="646"/>
      <c r="AP12" s="636" t="s">
        <v>255</v>
      </c>
      <c r="AQ12" s="637"/>
      <c r="AR12" s="637"/>
      <c r="AS12" s="637"/>
      <c r="AT12" s="637"/>
      <c r="AU12" s="637"/>
      <c r="AV12" s="637"/>
      <c r="AW12" s="637"/>
      <c r="AX12" s="637"/>
      <c r="AY12" s="637"/>
      <c r="AZ12" s="637"/>
      <c r="BA12" s="637"/>
      <c r="BB12" s="637"/>
      <c r="BC12" s="637"/>
      <c r="BD12" s="637"/>
      <c r="BE12" s="637"/>
      <c r="BF12" s="638"/>
      <c r="BG12" s="639">
        <v>295295</v>
      </c>
      <c r="BH12" s="640"/>
      <c r="BI12" s="640"/>
      <c r="BJ12" s="640"/>
      <c r="BK12" s="640"/>
      <c r="BL12" s="640"/>
      <c r="BM12" s="640"/>
      <c r="BN12" s="641"/>
      <c r="BO12" s="642">
        <v>50.7</v>
      </c>
      <c r="BP12" s="642"/>
      <c r="BQ12" s="642"/>
      <c r="BR12" s="642"/>
      <c r="BS12" s="648">
        <v>28079</v>
      </c>
      <c r="BT12" s="640"/>
      <c r="BU12" s="640"/>
      <c r="BV12" s="640"/>
      <c r="BW12" s="640"/>
      <c r="BX12" s="640"/>
      <c r="BY12" s="640"/>
      <c r="BZ12" s="640"/>
      <c r="CA12" s="640"/>
      <c r="CB12" s="649"/>
      <c r="CD12" s="654" t="s">
        <v>256</v>
      </c>
      <c r="CE12" s="655"/>
      <c r="CF12" s="655"/>
      <c r="CG12" s="655"/>
      <c r="CH12" s="655"/>
      <c r="CI12" s="655"/>
      <c r="CJ12" s="655"/>
      <c r="CK12" s="655"/>
      <c r="CL12" s="655"/>
      <c r="CM12" s="655"/>
      <c r="CN12" s="655"/>
      <c r="CO12" s="655"/>
      <c r="CP12" s="655"/>
      <c r="CQ12" s="656"/>
      <c r="CR12" s="639">
        <v>199876</v>
      </c>
      <c r="CS12" s="640"/>
      <c r="CT12" s="640"/>
      <c r="CU12" s="640"/>
      <c r="CV12" s="640"/>
      <c r="CW12" s="640"/>
      <c r="CX12" s="640"/>
      <c r="CY12" s="641"/>
      <c r="CZ12" s="642">
        <v>4</v>
      </c>
      <c r="DA12" s="642"/>
      <c r="DB12" s="642"/>
      <c r="DC12" s="642"/>
      <c r="DD12" s="648">
        <v>45613</v>
      </c>
      <c r="DE12" s="640"/>
      <c r="DF12" s="640"/>
      <c r="DG12" s="640"/>
      <c r="DH12" s="640"/>
      <c r="DI12" s="640"/>
      <c r="DJ12" s="640"/>
      <c r="DK12" s="640"/>
      <c r="DL12" s="640"/>
      <c r="DM12" s="640"/>
      <c r="DN12" s="640"/>
      <c r="DO12" s="640"/>
      <c r="DP12" s="641"/>
      <c r="DQ12" s="648">
        <v>86674</v>
      </c>
      <c r="DR12" s="640"/>
      <c r="DS12" s="640"/>
      <c r="DT12" s="640"/>
      <c r="DU12" s="640"/>
      <c r="DV12" s="640"/>
      <c r="DW12" s="640"/>
      <c r="DX12" s="640"/>
      <c r="DY12" s="640"/>
      <c r="DZ12" s="640"/>
      <c r="EA12" s="640"/>
      <c r="EB12" s="640"/>
      <c r="EC12" s="649"/>
    </row>
    <row r="13" spans="2:143" ht="11.25" customHeight="1" x14ac:dyDescent="0.15">
      <c r="B13" s="636" t="s">
        <v>257</v>
      </c>
      <c r="C13" s="637"/>
      <c r="D13" s="637"/>
      <c r="E13" s="637"/>
      <c r="F13" s="637"/>
      <c r="G13" s="637"/>
      <c r="H13" s="637"/>
      <c r="I13" s="637"/>
      <c r="J13" s="637"/>
      <c r="K13" s="637"/>
      <c r="L13" s="637"/>
      <c r="M13" s="637"/>
      <c r="N13" s="637"/>
      <c r="O13" s="637"/>
      <c r="P13" s="637"/>
      <c r="Q13" s="638"/>
      <c r="R13" s="639" t="s">
        <v>243</v>
      </c>
      <c r="S13" s="640"/>
      <c r="T13" s="640"/>
      <c r="U13" s="640"/>
      <c r="V13" s="640"/>
      <c r="W13" s="640"/>
      <c r="X13" s="640"/>
      <c r="Y13" s="641"/>
      <c r="Z13" s="642" t="s">
        <v>243</v>
      </c>
      <c r="AA13" s="642"/>
      <c r="AB13" s="642"/>
      <c r="AC13" s="642"/>
      <c r="AD13" s="643" t="s">
        <v>128</v>
      </c>
      <c r="AE13" s="643"/>
      <c r="AF13" s="643"/>
      <c r="AG13" s="643"/>
      <c r="AH13" s="643"/>
      <c r="AI13" s="643"/>
      <c r="AJ13" s="643"/>
      <c r="AK13" s="643"/>
      <c r="AL13" s="644" t="s">
        <v>128</v>
      </c>
      <c r="AM13" s="645"/>
      <c r="AN13" s="645"/>
      <c r="AO13" s="646"/>
      <c r="AP13" s="636" t="s">
        <v>258</v>
      </c>
      <c r="AQ13" s="637"/>
      <c r="AR13" s="637"/>
      <c r="AS13" s="637"/>
      <c r="AT13" s="637"/>
      <c r="AU13" s="637"/>
      <c r="AV13" s="637"/>
      <c r="AW13" s="637"/>
      <c r="AX13" s="637"/>
      <c r="AY13" s="637"/>
      <c r="AZ13" s="637"/>
      <c r="BA13" s="637"/>
      <c r="BB13" s="637"/>
      <c r="BC13" s="637"/>
      <c r="BD13" s="637"/>
      <c r="BE13" s="637"/>
      <c r="BF13" s="638"/>
      <c r="BG13" s="639">
        <v>280117</v>
      </c>
      <c r="BH13" s="640"/>
      <c r="BI13" s="640"/>
      <c r="BJ13" s="640"/>
      <c r="BK13" s="640"/>
      <c r="BL13" s="640"/>
      <c r="BM13" s="640"/>
      <c r="BN13" s="641"/>
      <c r="BO13" s="642">
        <v>48.1</v>
      </c>
      <c r="BP13" s="642"/>
      <c r="BQ13" s="642"/>
      <c r="BR13" s="642"/>
      <c r="BS13" s="648">
        <v>28079</v>
      </c>
      <c r="BT13" s="640"/>
      <c r="BU13" s="640"/>
      <c r="BV13" s="640"/>
      <c r="BW13" s="640"/>
      <c r="BX13" s="640"/>
      <c r="BY13" s="640"/>
      <c r="BZ13" s="640"/>
      <c r="CA13" s="640"/>
      <c r="CB13" s="649"/>
      <c r="CD13" s="654" t="s">
        <v>259</v>
      </c>
      <c r="CE13" s="655"/>
      <c r="CF13" s="655"/>
      <c r="CG13" s="655"/>
      <c r="CH13" s="655"/>
      <c r="CI13" s="655"/>
      <c r="CJ13" s="655"/>
      <c r="CK13" s="655"/>
      <c r="CL13" s="655"/>
      <c r="CM13" s="655"/>
      <c r="CN13" s="655"/>
      <c r="CO13" s="655"/>
      <c r="CP13" s="655"/>
      <c r="CQ13" s="656"/>
      <c r="CR13" s="639">
        <v>525090</v>
      </c>
      <c r="CS13" s="640"/>
      <c r="CT13" s="640"/>
      <c r="CU13" s="640"/>
      <c r="CV13" s="640"/>
      <c r="CW13" s="640"/>
      <c r="CX13" s="640"/>
      <c r="CY13" s="641"/>
      <c r="CZ13" s="642">
        <v>10.6</v>
      </c>
      <c r="DA13" s="642"/>
      <c r="DB13" s="642"/>
      <c r="DC13" s="642"/>
      <c r="DD13" s="648">
        <v>358661</v>
      </c>
      <c r="DE13" s="640"/>
      <c r="DF13" s="640"/>
      <c r="DG13" s="640"/>
      <c r="DH13" s="640"/>
      <c r="DI13" s="640"/>
      <c r="DJ13" s="640"/>
      <c r="DK13" s="640"/>
      <c r="DL13" s="640"/>
      <c r="DM13" s="640"/>
      <c r="DN13" s="640"/>
      <c r="DO13" s="640"/>
      <c r="DP13" s="641"/>
      <c r="DQ13" s="648">
        <v>175507</v>
      </c>
      <c r="DR13" s="640"/>
      <c r="DS13" s="640"/>
      <c r="DT13" s="640"/>
      <c r="DU13" s="640"/>
      <c r="DV13" s="640"/>
      <c r="DW13" s="640"/>
      <c r="DX13" s="640"/>
      <c r="DY13" s="640"/>
      <c r="DZ13" s="640"/>
      <c r="EA13" s="640"/>
      <c r="EB13" s="640"/>
      <c r="EC13" s="649"/>
    </row>
    <row r="14" spans="2:143" ht="11.25" customHeight="1" x14ac:dyDescent="0.15">
      <c r="B14" s="636" t="s">
        <v>260</v>
      </c>
      <c r="C14" s="637"/>
      <c r="D14" s="637"/>
      <c r="E14" s="637"/>
      <c r="F14" s="637"/>
      <c r="G14" s="637"/>
      <c r="H14" s="637"/>
      <c r="I14" s="637"/>
      <c r="J14" s="637"/>
      <c r="K14" s="637"/>
      <c r="L14" s="637"/>
      <c r="M14" s="637"/>
      <c r="N14" s="637"/>
      <c r="O14" s="637"/>
      <c r="P14" s="637"/>
      <c r="Q14" s="638"/>
      <c r="R14" s="639" t="s">
        <v>128</v>
      </c>
      <c r="S14" s="640"/>
      <c r="T14" s="640"/>
      <c r="U14" s="640"/>
      <c r="V14" s="640"/>
      <c r="W14" s="640"/>
      <c r="X14" s="640"/>
      <c r="Y14" s="641"/>
      <c r="Z14" s="642" t="s">
        <v>128</v>
      </c>
      <c r="AA14" s="642"/>
      <c r="AB14" s="642"/>
      <c r="AC14" s="642"/>
      <c r="AD14" s="643" t="s">
        <v>128</v>
      </c>
      <c r="AE14" s="643"/>
      <c r="AF14" s="643"/>
      <c r="AG14" s="643"/>
      <c r="AH14" s="643"/>
      <c r="AI14" s="643"/>
      <c r="AJ14" s="643"/>
      <c r="AK14" s="643"/>
      <c r="AL14" s="644" t="s">
        <v>243</v>
      </c>
      <c r="AM14" s="645"/>
      <c r="AN14" s="645"/>
      <c r="AO14" s="646"/>
      <c r="AP14" s="636" t="s">
        <v>261</v>
      </c>
      <c r="AQ14" s="637"/>
      <c r="AR14" s="637"/>
      <c r="AS14" s="637"/>
      <c r="AT14" s="637"/>
      <c r="AU14" s="637"/>
      <c r="AV14" s="637"/>
      <c r="AW14" s="637"/>
      <c r="AX14" s="637"/>
      <c r="AY14" s="637"/>
      <c r="AZ14" s="637"/>
      <c r="BA14" s="637"/>
      <c r="BB14" s="637"/>
      <c r="BC14" s="637"/>
      <c r="BD14" s="637"/>
      <c r="BE14" s="637"/>
      <c r="BF14" s="638"/>
      <c r="BG14" s="639">
        <v>26450</v>
      </c>
      <c r="BH14" s="640"/>
      <c r="BI14" s="640"/>
      <c r="BJ14" s="640"/>
      <c r="BK14" s="640"/>
      <c r="BL14" s="640"/>
      <c r="BM14" s="640"/>
      <c r="BN14" s="641"/>
      <c r="BO14" s="642">
        <v>4.5</v>
      </c>
      <c r="BP14" s="642"/>
      <c r="BQ14" s="642"/>
      <c r="BR14" s="642"/>
      <c r="BS14" s="648" t="s">
        <v>243</v>
      </c>
      <c r="BT14" s="640"/>
      <c r="BU14" s="640"/>
      <c r="BV14" s="640"/>
      <c r="BW14" s="640"/>
      <c r="BX14" s="640"/>
      <c r="BY14" s="640"/>
      <c r="BZ14" s="640"/>
      <c r="CA14" s="640"/>
      <c r="CB14" s="649"/>
      <c r="CD14" s="654" t="s">
        <v>262</v>
      </c>
      <c r="CE14" s="655"/>
      <c r="CF14" s="655"/>
      <c r="CG14" s="655"/>
      <c r="CH14" s="655"/>
      <c r="CI14" s="655"/>
      <c r="CJ14" s="655"/>
      <c r="CK14" s="655"/>
      <c r="CL14" s="655"/>
      <c r="CM14" s="655"/>
      <c r="CN14" s="655"/>
      <c r="CO14" s="655"/>
      <c r="CP14" s="655"/>
      <c r="CQ14" s="656"/>
      <c r="CR14" s="639">
        <v>208783</v>
      </c>
      <c r="CS14" s="640"/>
      <c r="CT14" s="640"/>
      <c r="CU14" s="640"/>
      <c r="CV14" s="640"/>
      <c r="CW14" s="640"/>
      <c r="CX14" s="640"/>
      <c r="CY14" s="641"/>
      <c r="CZ14" s="642">
        <v>4.2</v>
      </c>
      <c r="DA14" s="642"/>
      <c r="DB14" s="642"/>
      <c r="DC14" s="642"/>
      <c r="DD14" s="648">
        <v>6093</v>
      </c>
      <c r="DE14" s="640"/>
      <c r="DF14" s="640"/>
      <c r="DG14" s="640"/>
      <c r="DH14" s="640"/>
      <c r="DI14" s="640"/>
      <c r="DJ14" s="640"/>
      <c r="DK14" s="640"/>
      <c r="DL14" s="640"/>
      <c r="DM14" s="640"/>
      <c r="DN14" s="640"/>
      <c r="DO14" s="640"/>
      <c r="DP14" s="641"/>
      <c r="DQ14" s="648">
        <v>166376</v>
      </c>
      <c r="DR14" s="640"/>
      <c r="DS14" s="640"/>
      <c r="DT14" s="640"/>
      <c r="DU14" s="640"/>
      <c r="DV14" s="640"/>
      <c r="DW14" s="640"/>
      <c r="DX14" s="640"/>
      <c r="DY14" s="640"/>
      <c r="DZ14" s="640"/>
      <c r="EA14" s="640"/>
      <c r="EB14" s="640"/>
      <c r="EC14" s="649"/>
    </row>
    <row r="15" spans="2:143" ht="11.25" customHeight="1" x14ac:dyDescent="0.15">
      <c r="B15" s="636" t="s">
        <v>263</v>
      </c>
      <c r="C15" s="637"/>
      <c r="D15" s="637"/>
      <c r="E15" s="637"/>
      <c r="F15" s="637"/>
      <c r="G15" s="637"/>
      <c r="H15" s="637"/>
      <c r="I15" s="637"/>
      <c r="J15" s="637"/>
      <c r="K15" s="637"/>
      <c r="L15" s="637"/>
      <c r="M15" s="637"/>
      <c r="N15" s="637"/>
      <c r="O15" s="637"/>
      <c r="P15" s="637"/>
      <c r="Q15" s="638"/>
      <c r="R15" s="639">
        <v>15062</v>
      </c>
      <c r="S15" s="640"/>
      <c r="T15" s="640"/>
      <c r="U15" s="640"/>
      <c r="V15" s="640"/>
      <c r="W15" s="640"/>
      <c r="X15" s="640"/>
      <c r="Y15" s="641"/>
      <c r="Z15" s="642">
        <v>0.3</v>
      </c>
      <c r="AA15" s="642"/>
      <c r="AB15" s="642"/>
      <c r="AC15" s="642"/>
      <c r="AD15" s="643">
        <v>15062</v>
      </c>
      <c r="AE15" s="643"/>
      <c r="AF15" s="643"/>
      <c r="AG15" s="643"/>
      <c r="AH15" s="643"/>
      <c r="AI15" s="643"/>
      <c r="AJ15" s="643"/>
      <c r="AK15" s="643"/>
      <c r="AL15" s="644">
        <v>0.5</v>
      </c>
      <c r="AM15" s="645"/>
      <c r="AN15" s="645"/>
      <c r="AO15" s="646"/>
      <c r="AP15" s="636" t="s">
        <v>264</v>
      </c>
      <c r="AQ15" s="637"/>
      <c r="AR15" s="637"/>
      <c r="AS15" s="637"/>
      <c r="AT15" s="637"/>
      <c r="AU15" s="637"/>
      <c r="AV15" s="637"/>
      <c r="AW15" s="637"/>
      <c r="AX15" s="637"/>
      <c r="AY15" s="637"/>
      <c r="AZ15" s="637"/>
      <c r="BA15" s="637"/>
      <c r="BB15" s="637"/>
      <c r="BC15" s="637"/>
      <c r="BD15" s="637"/>
      <c r="BE15" s="637"/>
      <c r="BF15" s="638"/>
      <c r="BG15" s="639">
        <v>31537</v>
      </c>
      <c r="BH15" s="640"/>
      <c r="BI15" s="640"/>
      <c r="BJ15" s="640"/>
      <c r="BK15" s="640"/>
      <c r="BL15" s="640"/>
      <c r="BM15" s="640"/>
      <c r="BN15" s="641"/>
      <c r="BO15" s="642">
        <v>5.4</v>
      </c>
      <c r="BP15" s="642"/>
      <c r="BQ15" s="642"/>
      <c r="BR15" s="642"/>
      <c r="BS15" s="648" t="s">
        <v>243</v>
      </c>
      <c r="BT15" s="640"/>
      <c r="BU15" s="640"/>
      <c r="BV15" s="640"/>
      <c r="BW15" s="640"/>
      <c r="BX15" s="640"/>
      <c r="BY15" s="640"/>
      <c r="BZ15" s="640"/>
      <c r="CA15" s="640"/>
      <c r="CB15" s="649"/>
      <c r="CD15" s="654" t="s">
        <v>265</v>
      </c>
      <c r="CE15" s="655"/>
      <c r="CF15" s="655"/>
      <c r="CG15" s="655"/>
      <c r="CH15" s="655"/>
      <c r="CI15" s="655"/>
      <c r="CJ15" s="655"/>
      <c r="CK15" s="655"/>
      <c r="CL15" s="655"/>
      <c r="CM15" s="655"/>
      <c r="CN15" s="655"/>
      <c r="CO15" s="655"/>
      <c r="CP15" s="655"/>
      <c r="CQ15" s="656"/>
      <c r="CR15" s="639">
        <v>558675</v>
      </c>
      <c r="CS15" s="640"/>
      <c r="CT15" s="640"/>
      <c r="CU15" s="640"/>
      <c r="CV15" s="640"/>
      <c r="CW15" s="640"/>
      <c r="CX15" s="640"/>
      <c r="CY15" s="641"/>
      <c r="CZ15" s="642">
        <v>11.3</v>
      </c>
      <c r="DA15" s="642"/>
      <c r="DB15" s="642"/>
      <c r="DC15" s="642"/>
      <c r="DD15" s="648">
        <v>157147</v>
      </c>
      <c r="DE15" s="640"/>
      <c r="DF15" s="640"/>
      <c r="DG15" s="640"/>
      <c r="DH15" s="640"/>
      <c r="DI15" s="640"/>
      <c r="DJ15" s="640"/>
      <c r="DK15" s="640"/>
      <c r="DL15" s="640"/>
      <c r="DM15" s="640"/>
      <c r="DN15" s="640"/>
      <c r="DO15" s="640"/>
      <c r="DP15" s="641"/>
      <c r="DQ15" s="648">
        <v>422776</v>
      </c>
      <c r="DR15" s="640"/>
      <c r="DS15" s="640"/>
      <c r="DT15" s="640"/>
      <c r="DU15" s="640"/>
      <c r="DV15" s="640"/>
      <c r="DW15" s="640"/>
      <c r="DX15" s="640"/>
      <c r="DY15" s="640"/>
      <c r="DZ15" s="640"/>
      <c r="EA15" s="640"/>
      <c r="EB15" s="640"/>
      <c r="EC15" s="649"/>
    </row>
    <row r="16" spans="2:143" ht="11.25" customHeight="1" x14ac:dyDescent="0.15">
      <c r="B16" s="636" t="s">
        <v>266</v>
      </c>
      <c r="C16" s="637"/>
      <c r="D16" s="637"/>
      <c r="E16" s="637"/>
      <c r="F16" s="637"/>
      <c r="G16" s="637"/>
      <c r="H16" s="637"/>
      <c r="I16" s="637"/>
      <c r="J16" s="637"/>
      <c r="K16" s="637"/>
      <c r="L16" s="637"/>
      <c r="M16" s="637"/>
      <c r="N16" s="637"/>
      <c r="O16" s="637"/>
      <c r="P16" s="637"/>
      <c r="Q16" s="638"/>
      <c r="R16" s="639" t="s">
        <v>128</v>
      </c>
      <c r="S16" s="640"/>
      <c r="T16" s="640"/>
      <c r="U16" s="640"/>
      <c r="V16" s="640"/>
      <c r="W16" s="640"/>
      <c r="X16" s="640"/>
      <c r="Y16" s="641"/>
      <c r="Z16" s="642" t="s">
        <v>243</v>
      </c>
      <c r="AA16" s="642"/>
      <c r="AB16" s="642"/>
      <c r="AC16" s="642"/>
      <c r="AD16" s="643" t="s">
        <v>128</v>
      </c>
      <c r="AE16" s="643"/>
      <c r="AF16" s="643"/>
      <c r="AG16" s="643"/>
      <c r="AH16" s="643"/>
      <c r="AI16" s="643"/>
      <c r="AJ16" s="643"/>
      <c r="AK16" s="643"/>
      <c r="AL16" s="644" t="s">
        <v>128</v>
      </c>
      <c r="AM16" s="645"/>
      <c r="AN16" s="645"/>
      <c r="AO16" s="646"/>
      <c r="AP16" s="636" t="s">
        <v>267</v>
      </c>
      <c r="AQ16" s="637"/>
      <c r="AR16" s="637"/>
      <c r="AS16" s="637"/>
      <c r="AT16" s="637"/>
      <c r="AU16" s="637"/>
      <c r="AV16" s="637"/>
      <c r="AW16" s="637"/>
      <c r="AX16" s="637"/>
      <c r="AY16" s="637"/>
      <c r="AZ16" s="637"/>
      <c r="BA16" s="637"/>
      <c r="BB16" s="637"/>
      <c r="BC16" s="637"/>
      <c r="BD16" s="637"/>
      <c r="BE16" s="637"/>
      <c r="BF16" s="638"/>
      <c r="BG16" s="639" t="s">
        <v>243</v>
      </c>
      <c r="BH16" s="640"/>
      <c r="BI16" s="640"/>
      <c r="BJ16" s="640"/>
      <c r="BK16" s="640"/>
      <c r="BL16" s="640"/>
      <c r="BM16" s="640"/>
      <c r="BN16" s="641"/>
      <c r="BO16" s="642" t="s">
        <v>243</v>
      </c>
      <c r="BP16" s="642"/>
      <c r="BQ16" s="642"/>
      <c r="BR16" s="642"/>
      <c r="BS16" s="648" t="s">
        <v>243</v>
      </c>
      <c r="BT16" s="640"/>
      <c r="BU16" s="640"/>
      <c r="BV16" s="640"/>
      <c r="BW16" s="640"/>
      <c r="BX16" s="640"/>
      <c r="BY16" s="640"/>
      <c r="BZ16" s="640"/>
      <c r="CA16" s="640"/>
      <c r="CB16" s="649"/>
      <c r="CD16" s="654" t="s">
        <v>268</v>
      </c>
      <c r="CE16" s="655"/>
      <c r="CF16" s="655"/>
      <c r="CG16" s="655"/>
      <c r="CH16" s="655"/>
      <c r="CI16" s="655"/>
      <c r="CJ16" s="655"/>
      <c r="CK16" s="655"/>
      <c r="CL16" s="655"/>
      <c r="CM16" s="655"/>
      <c r="CN16" s="655"/>
      <c r="CO16" s="655"/>
      <c r="CP16" s="655"/>
      <c r="CQ16" s="656"/>
      <c r="CR16" s="639">
        <v>13023</v>
      </c>
      <c r="CS16" s="640"/>
      <c r="CT16" s="640"/>
      <c r="CU16" s="640"/>
      <c r="CV16" s="640"/>
      <c r="CW16" s="640"/>
      <c r="CX16" s="640"/>
      <c r="CY16" s="641"/>
      <c r="CZ16" s="642">
        <v>0.3</v>
      </c>
      <c r="DA16" s="642"/>
      <c r="DB16" s="642"/>
      <c r="DC16" s="642"/>
      <c r="DD16" s="648" t="s">
        <v>128</v>
      </c>
      <c r="DE16" s="640"/>
      <c r="DF16" s="640"/>
      <c r="DG16" s="640"/>
      <c r="DH16" s="640"/>
      <c r="DI16" s="640"/>
      <c r="DJ16" s="640"/>
      <c r="DK16" s="640"/>
      <c r="DL16" s="640"/>
      <c r="DM16" s="640"/>
      <c r="DN16" s="640"/>
      <c r="DO16" s="640"/>
      <c r="DP16" s="641"/>
      <c r="DQ16" s="648">
        <v>13023</v>
      </c>
      <c r="DR16" s="640"/>
      <c r="DS16" s="640"/>
      <c r="DT16" s="640"/>
      <c r="DU16" s="640"/>
      <c r="DV16" s="640"/>
      <c r="DW16" s="640"/>
      <c r="DX16" s="640"/>
      <c r="DY16" s="640"/>
      <c r="DZ16" s="640"/>
      <c r="EA16" s="640"/>
      <c r="EB16" s="640"/>
      <c r="EC16" s="649"/>
    </row>
    <row r="17" spans="2:133" ht="11.25" customHeight="1" x14ac:dyDescent="0.15">
      <c r="B17" s="636" t="s">
        <v>269</v>
      </c>
      <c r="C17" s="637"/>
      <c r="D17" s="637"/>
      <c r="E17" s="637"/>
      <c r="F17" s="637"/>
      <c r="G17" s="637"/>
      <c r="H17" s="637"/>
      <c r="I17" s="637"/>
      <c r="J17" s="637"/>
      <c r="K17" s="637"/>
      <c r="L17" s="637"/>
      <c r="M17" s="637"/>
      <c r="N17" s="637"/>
      <c r="O17" s="637"/>
      <c r="P17" s="637"/>
      <c r="Q17" s="638"/>
      <c r="R17" s="639">
        <v>1650</v>
      </c>
      <c r="S17" s="640"/>
      <c r="T17" s="640"/>
      <c r="U17" s="640"/>
      <c r="V17" s="640"/>
      <c r="W17" s="640"/>
      <c r="X17" s="640"/>
      <c r="Y17" s="641"/>
      <c r="Z17" s="642">
        <v>0</v>
      </c>
      <c r="AA17" s="642"/>
      <c r="AB17" s="642"/>
      <c r="AC17" s="642"/>
      <c r="AD17" s="643">
        <v>1650</v>
      </c>
      <c r="AE17" s="643"/>
      <c r="AF17" s="643"/>
      <c r="AG17" s="643"/>
      <c r="AH17" s="643"/>
      <c r="AI17" s="643"/>
      <c r="AJ17" s="643"/>
      <c r="AK17" s="643"/>
      <c r="AL17" s="644">
        <v>0.1</v>
      </c>
      <c r="AM17" s="645"/>
      <c r="AN17" s="645"/>
      <c r="AO17" s="646"/>
      <c r="AP17" s="636" t="s">
        <v>270</v>
      </c>
      <c r="AQ17" s="637"/>
      <c r="AR17" s="637"/>
      <c r="AS17" s="637"/>
      <c r="AT17" s="637"/>
      <c r="AU17" s="637"/>
      <c r="AV17" s="637"/>
      <c r="AW17" s="637"/>
      <c r="AX17" s="637"/>
      <c r="AY17" s="637"/>
      <c r="AZ17" s="637"/>
      <c r="BA17" s="637"/>
      <c r="BB17" s="637"/>
      <c r="BC17" s="637"/>
      <c r="BD17" s="637"/>
      <c r="BE17" s="637"/>
      <c r="BF17" s="638"/>
      <c r="BG17" s="639" t="s">
        <v>128</v>
      </c>
      <c r="BH17" s="640"/>
      <c r="BI17" s="640"/>
      <c r="BJ17" s="640"/>
      <c r="BK17" s="640"/>
      <c r="BL17" s="640"/>
      <c r="BM17" s="640"/>
      <c r="BN17" s="641"/>
      <c r="BO17" s="642" t="s">
        <v>243</v>
      </c>
      <c r="BP17" s="642"/>
      <c r="BQ17" s="642"/>
      <c r="BR17" s="642"/>
      <c r="BS17" s="648" t="s">
        <v>243</v>
      </c>
      <c r="BT17" s="640"/>
      <c r="BU17" s="640"/>
      <c r="BV17" s="640"/>
      <c r="BW17" s="640"/>
      <c r="BX17" s="640"/>
      <c r="BY17" s="640"/>
      <c r="BZ17" s="640"/>
      <c r="CA17" s="640"/>
      <c r="CB17" s="649"/>
      <c r="CD17" s="654" t="s">
        <v>271</v>
      </c>
      <c r="CE17" s="655"/>
      <c r="CF17" s="655"/>
      <c r="CG17" s="655"/>
      <c r="CH17" s="655"/>
      <c r="CI17" s="655"/>
      <c r="CJ17" s="655"/>
      <c r="CK17" s="655"/>
      <c r="CL17" s="655"/>
      <c r="CM17" s="655"/>
      <c r="CN17" s="655"/>
      <c r="CO17" s="655"/>
      <c r="CP17" s="655"/>
      <c r="CQ17" s="656"/>
      <c r="CR17" s="639">
        <v>699904</v>
      </c>
      <c r="CS17" s="640"/>
      <c r="CT17" s="640"/>
      <c r="CU17" s="640"/>
      <c r="CV17" s="640"/>
      <c r="CW17" s="640"/>
      <c r="CX17" s="640"/>
      <c r="CY17" s="641"/>
      <c r="CZ17" s="642">
        <v>14.2</v>
      </c>
      <c r="DA17" s="642"/>
      <c r="DB17" s="642"/>
      <c r="DC17" s="642"/>
      <c r="DD17" s="648" t="s">
        <v>243</v>
      </c>
      <c r="DE17" s="640"/>
      <c r="DF17" s="640"/>
      <c r="DG17" s="640"/>
      <c r="DH17" s="640"/>
      <c r="DI17" s="640"/>
      <c r="DJ17" s="640"/>
      <c r="DK17" s="640"/>
      <c r="DL17" s="640"/>
      <c r="DM17" s="640"/>
      <c r="DN17" s="640"/>
      <c r="DO17" s="640"/>
      <c r="DP17" s="641"/>
      <c r="DQ17" s="648">
        <v>664331</v>
      </c>
      <c r="DR17" s="640"/>
      <c r="DS17" s="640"/>
      <c r="DT17" s="640"/>
      <c r="DU17" s="640"/>
      <c r="DV17" s="640"/>
      <c r="DW17" s="640"/>
      <c r="DX17" s="640"/>
      <c r="DY17" s="640"/>
      <c r="DZ17" s="640"/>
      <c r="EA17" s="640"/>
      <c r="EB17" s="640"/>
      <c r="EC17" s="649"/>
    </row>
    <row r="18" spans="2:133" ht="11.25" customHeight="1" x14ac:dyDescent="0.15">
      <c r="B18" s="636" t="s">
        <v>272</v>
      </c>
      <c r="C18" s="637"/>
      <c r="D18" s="637"/>
      <c r="E18" s="637"/>
      <c r="F18" s="637"/>
      <c r="G18" s="637"/>
      <c r="H18" s="637"/>
      <c r="I18" s="637"/>
      <c r="J18" s="637"/>
      <c r="K18" s="637"/>
      <c r="L18" s="637"/>
      <c r="M18" s="637"/>
      <c r="N18" s="637"/>
      <c r="O18" s="637"/>
      <c r="P18" s="637"/>
      <c r="Q18" s="638"/>
      <c r="R18" s="639">
        <v>2551045</v>
      </c>
      <c r="S18" s="640"/>
      <c r="T18" s="640"/>
      <c r="U18" s="640"/>
      <c r="V18" s="640"/>
      <c r="W18" s="640"/>
      <c r="X18" s="640"/>
      <c r="Y18" s="641"/>
      <c r="Z18" s="642">
        <v>47.9</v>
      </c>
      <c r="AA18" s="642"/>
      <c r="AB18" s="642"/>
      <c r="AC18" s="642"/>
      <c r="AD18" s="643">
        <v>2268415</v>
      </c>
      <c r="AE18" s="643"/>
      <c r="AF18" s="643"/>
      <c r="AG18" s="643"/>
      <c r="AH18" s="643"/>
      <c r="AI18" s="643"/>
      <c r="AJ18" s="643"/>
      <c r="AK18" s="643"/>
      <c r="AL18" s="644">
        <v>74.3</v>
      </c>
      <c r="AM18" s="645"/>
      <c r="AN18" s="645"/>
      <c r="AO18" s="646"/>
      <c r="AP18" s="636" t="s">
        <v>273</v>
      </c>
      <c r="AQ18" s="637"/>
      <c r="AR18" s="637"/>
      <c r="AS18" s="637"/>
      <c r="AT18" s="637"/>
      <c r="AU18" s="637"/>
      <c r="AV18" s="637"/>
      <c r="AW18" s="637"/>
      <c r="AX18" s="637"/>
      <c r="AY18" s="637"/>
      <c r="AZ18" s="637"/>
      <c r="BA18" s="637"/>
      <c r="BB18" s="637"/>
      <c r="BC18" s="637"/>
      <c r="BD18" s="637"/>
      <c r="BE18" s="637"/>
      <c r="BF18" s="638"/>
      <c r="BG18" s="639" t="s">
        <v>243</v>
      </c>
      <c r="BH18" s="640"/>
      <c r="BI18" s="640"/>
      <c r="BJ18" s="640"/>
      <c r="BK18" s="640"/>
      <c r="BL18" s="640"/>
      <c r="BM18" s="640"/>
      <c r="BN18" s="641"/>
      <c r="BO18" s="642" t="s">
        <v>243</v>
      </c>
      <c r="BP18" s="642"/>
      <c r="BQ18" s="642"/>
      <c r="BR18" s="642"/>
      <c r="BS18" s="648" t="s">
        <v>128</v>
      </c>
      <c r="BT18" s="640"/>
      <c r="BU18" s="640"/>
      <c r="BV18" s="640"/>
      <c r="BW18" s="640"/>
      <c r="BX18" s="640"/>
      <c r="BY18" s="640"/>
      <c r="BZ18" s="640"/>
      <c r="CA18" s="640"/>
      <c r="CB18" s="649"/>
      <c r="CD18" s="654" t="s">
        <v>274</v>
      </c>
      <c r="CE18" s="655"/>
      <c r="CF18" s="655"/>
      <c r="CG18" s="655"/>
      <c r="CH18" s="655"/>
      <c r="CI18" s="655"/>
      <c r="CJ18" s="655"/>
      <c r="CK18" s="655"/>
      <c r="CL18" s="655"/>
      <c r="CM18" s="655"/>
      <c r="CN18" s="655"/>
      <c r="CO18" s="655"/>
      <c r="CP18" s="655"/>
      <c r="CQ18" s="656"/>
      <c r="CR18" s="639" t="s">
        <v>128</v>
      </c>
      <c r="CS18" s="640"/>
      <c r="CT18" s="640"/>
      <c r="CU18" s="640"/>
      <c r="CV18" s="640"/>
      <c r="CW18" s="640"/>
      <c r="CX18" s="640"/>
      <c r="CY18" s="641"/>
      <c r="CZ18" s="642" t="s">
        <v>243</v>
      </c>
      <c r="DA18" s="642"/>
      <c r="DB18" s="642"/>
      <c r="DC18" s="642"/>
      <c r="DD18" s="648" t="s">
        <v>128</v>
      </c>
      <c r="DE18" s="640"/>
      <c r="DF18" s="640"/>
      <c r="DG18" s="640"/>
      <c r="DH18" s="640"/>
      <c r="DI18" s="640"/>
      <c r="DJ18" s="640"/>
      <c r="DK18" s="640"/>
      <c r="DL18" s="640"/>
      <c r="DM18" s="640"/>
      <c r="DN18" s="640"/>
      <c r="DO18" s="640"/>
      <c r="DP18" s="641"/>
      <c r="DQ18" s="648" t="s">
        <v>128</v>
      </c>
      <c r="DR18" s="640"/>
      <c r="DS18" s="640"/>
      <c r="DT18" s="640"/>
      <c r="DU18" s="640"/>
      <c r="DV18" s="640"/>
      <c r="DW18" s="640"/>
      <c r="DX18" s="640"/>
      <c r="DY18" s="640"/>
      <c r="DZ18" s="640"/>
      <c r="EA18" s="640"/>
      <c r="EB18" s="640"/>
      <c r="EC18" s="649"/>
    </row>
    <row r="19" spans="2:133" ht="11.25" customHeight="1" x14ac:dyDescent="0.15">
      <c r="B19" s="636" t="s">
        <v>275</v>
      </c>
      <c r="C19" s="637"/>
      <c r="D19" s="637"/>
      <c r="E19" s="637"/>
      <c r="F19" s="637"/>
      <c r="G19" s="637"/>
      <c r="H19" s="637"/>
      <c r="I19" s="637"/>
      <c r="J19" s="637"/>
      <c r="K19" s="637"/>
      <c r="L19" s="637"/>
      <c r="M19" s="637"/>
      <c r="N19" s="637"/>
      <c r="O19" s="637"/>
      <c r="P19" s="637"/>
      <c r="Q19" s="638"/>
      <c r="R19" s="639">
        <v>2268415</v>
      </c>
      <c r="S19" s="640"/>
      <c r="T19" s="640"/>
      <c r="U19" s="640"/>
      <c r="V19" s="640"/>
      <c r="W19" s="640"/>
      <c r="X19" s="640"/>
      <c r="Y19" s="641"/>
      <c r="Z19" s="642">
        <v>42.6</v>
      </c>
      <c r="AA19" s="642"/>
      <c r="AB19" s="642"/>
      <c r="AC19" s="642"/>
      <c r="AD19" s="643">
        <v>2268415</v>
      </c>
      <c r="AE19" s="643"/>
      <c r="AF19" s="643"/>
      <c r="AG19" s="643"/>
      <c r="AH19" s="643"/>
      <c r="AI19" s="643"/>
      <c r="AJ19" s="643"/>
      <c r="AK19" s="643"/>
      <c r="AL19" s="644">
        <v>74.3</v>
      </c>
      <c r="AM19" s="645"/>
      <c r="AN19" s="645"/>
      <c r="AO19" s="646"/>
      <c r="AP19" s="636" t="s">
        <v>276</v>
      </c>
      <c r="AQ19" s="637"/>
      <c r="AR19" s="637"/>
      <c r="AS19" s="637"/>
      <c r="AT19" s="637"/>
      <c r="AU19" s="637"/>
      <c r="AV19" s="637"/>
      <c r="AW19" s="637"/>
      <c r="AX19" s="637"/>
      <c r="AY19" s="637"/>
      <c r="AZ19" s="637"/>
      <c r="BA19" s="637"/>
      <c r="BB19" s="637"/>
      <c r="BC19" s="637"/>
      <c r="BD19" s="637"/>
      <c r="BE19" s="637"/>
      <c r="BF19" s="638"/>
      <c r="BG19" s="639">
        <v>60</v>
      </c>
      <c r="BH19" s="640"/>
      <c r="BI19" s="640"/>
      <c r="BJ19" s="640"/>
      <c r="BK19" s="640"/>
      <c r="BL19" s="640"/>
      <c r="BM19" s="640"/>
      <c r="BN19" s="641"/>
      <c r="BO19" s="642">
        <v>0</v>
      </c>
      <c r="BP19" s="642"/>
      <c r="BQ19" s="642"/>
      <c r="BR19" s="642"/>
      <c r="BS19" s="648" t="s">
        <v>128</v>
      </c>
      <c r="BT19" s="640"/>
      <c r="BU19" s="640"/>
      <c r="BV19" s="640"/>
      <c r="BW19" s="640"/>
      <c r="BX19" s="640"/>
      <c r="BY19" s="640"/>
      <c r="BZ19" s="640"/>
      <c r="CA19" s="640"/>
      <c r="CB19" s="649"/>
      <c r="CD19" s="654" t="s">
        <v>277</v>
      </c>
      <c r="CE19" s="655"/>
      <c r="CF19" s="655"/>
      <c r="CG19" s="655"/>
      <c r="CH19" s="655"/>
      <c r="CI19" s="655"/>
      <c r="CJ19" s="655"/>
      <c r="CK19" s="655"/>
      <c r="CL19" s="655"/>
      <c r="CM19" s="655"/>
      <c r="CN19" s="655"/>
      <c r="CO19" s="655"/>
      <c r="CP19" s="655"/>
      <c r="CQ19" s="656"/>
      <c r="CR19" s="639" t="s">
        <v>243</v>
      </c>
      <c r="CS19" s="640"/>
      <c r="CT19" s="640"/>
      <c r="CU19" s="640"/>
      <c r="CV19" s="640"/>
      <c r="CW19" s="640"/>
      <c r="CX19" s="640"/>
      <c r="CY19" s="641"/>
      <c r="CZ19" s="642" t="s">
        <v>128</v>
      </c>
      <c r="DA19" s="642"/>
      <c r="DB19" s="642"/>
      <c r="DC19" s="642"/>
      <c r="DD19" s="648" t="s">
        <v>128</v>
      </c>
      <c r="DE19" s="640"/>
      <c r="DF19" s="640"/>
      <c r="DG19" s="640"/>
      <c r="DH19" s="640"/>
      <c r="DI19" s="640"/>
      <c r="DJ19" s="640"/>
      <c r="DK19" s="640"/>
      <c r="DL19" s="640"/>
      <c r="DM19" s="640"/>
      <c r="DN19" s="640"/>
      <c r="DO19" s="640"/>
      <c r="DP19" s="641"/>
      <c r="DQ19" s="648" t="s">
        <v>243</v>
      </c>
      <c r="DR19" s="640"/>
      <c r="DS19" s="640"/>
      <c r="DT19" s="640"/>
      <c r="DU19" s="640"/>
      <c r="DV19" s="640"/>
      <c r="DW19" s="640"/>
      <c r="DX19" s="640"/>
      <c r="DY19" s="640"/>
      <c r="DZ19" s="640"/>
      <c r="EA19" s="640"/>
      <c r="EB19" s="640"/>
      <c r="EC19" s="649"/>
    </row>
    <row r="20" spans="2:133" ht="11.25" customHeight="1" x14ac:dyDescent="0.15">
      <c r="B20" s="636" t="s">
        <v>278</v>
      </c>
      <c r="C20" s="637"/>
      <c r="D20" s="637"/>
      <c r="E20" s="637"/>
      <c r="F20" s="637"/>
      <c r="G20" s="637"/>
      <c r="H20" s="637"/>
      <c r="I20" s="637"/>
      <c r="J20" s="637"/>
      <c r="K20" s="637"/>
      <c r="L20" s="637"/>
      <c r="M20" s="637"/>
      <c r="N20" s="637"/>
      <c r="O20" s="637"/>
      <c r="P20" s="637"/>
      <c r="Q20" s="638"/>
      <c r="R20" s="639">
        <v>282630</v>
      </c>
      <c r="S20" s="640"/>
      <c r="T20" s="640"/>
      <c r="U20" s="640"/>
      <c r="V20" s="640"/>
      <c r="W20" s="640"/>
      <c r="X20" s="640"/>
      <c r="Y20" s="641"/>
      <c r="Z20" s="642">
        <v>5.3</v>
      </c>
      <c r="AA20" s="642"/>
      <c r="AB20" s="642"/>
      <c r="AC20" s="642"/>
      <c r="AD20" s="643" t="s">
        <v>128</v>
      </c>
      <c r="AE20" s="643"/>
      <c r="AF20" s="643"/>
      <c r="AG20" s="643"/>
      <c r="AH20" s="643"/>
      <c r="AI20" s="643"/>
      <c r="AJ20" s="643"/>
      <c r="AK20" s="643"/>
      <c r="AL20" s="644" t="s">
        <v>128</v>
      </c>
      <c r="AM20" s="645"/>
      <c r="AN20" s="645"/>
      <c r="AO20" s="646"/>
      <c r="AP20" s="636" t="s">
        <v>279</v>
      </c>
      <c r="AQ20" s="637"/>
      <c r="AR20" s="637"/>
      <c r="AS20" s="637"/>
      <c r="AT20" s="637"/>
      <c r="AU20" s="637"/>
      <c r="AV20" s="637"/>
      <c r="AW20" s="637"/>
      <c r="AX20" s="637"/>
      <c r="AY20" s="637"/>
      <c r="AZ20" s="637"/>
      <c r="BA20" s="637"/>
      <c r="BB20" s="637"/>
      <c r="BC20" s="637"/>
      <c r="BD20" s="637"/>
      <c r="BE20" s="637"/>
      <c r="BF20" s="638"/>
      <c r="BG20" s="639">
        <v>60</v>
      </c>
      <c r="BH20" s="640"/>
      <c r="BI20" s="640"/>
      <c r="BJ20" s="640"/>
      <c r="BK20" s="640"/>
      <c r="BL20" s="640"/>
      <c r="BM20" s="640"/>
      <c r="BN20" s="641"/>
      <c r="BO20" s="642">
        <v>0</v>
      </c>
      <c r="BP20" s="642"/>
      <c r="BQ20" s="642"/>
      <c r="BR20" s="642"/>
      <c r="BS20" s="648" t="s">
        <v>128</v>
      </c>
      <c r="BT20" s="640"/>
      <c r="BU20" s="640"/>
      <c r="BV20" s="640"/>
      <c r="BW20" s="640"/>
      <c r="BX20" s="640"/>
      <c r="BY20" s="640"/>
      <c r="BZ20" s="640"/>
      <c r="CA20" s="640"/>
      <c r="CB20" s="649"/>
      <c r="CD20" s="654" t="s">
        <v>280</v>
      </c>
      <c r="CE20" s="655"/>
      <c r="CF20" s="655"/>
      <c r="CG20" s="655"/>
      <c r="CH20" s="655"/>
      <c r="CI20" s="655"/>
      <c r="CJ20" s="655"/>
      <c r="CK20" s="655"/>
      <c r="CL20" s="655"/>
      <c r="CM20" s="655"/>
      <c r="CN20" s="655"/>
      <c r="CO20" s="655"/>
      <c r="CP20" s="655"/>
      <c r="CQ20" s="656"/>
      <c r="CR20" s="639">
        <v>4945551</v>
      </c>
      <c r="CS20" s="640"/>
      <c r="CT20" s="640"/>
      <c r="CU20" s="640"/>
      <c r="CV20" s="640"/>
      <c r="CW20" s="640"/>
      <c r="CX20" s="640"/>
      <c r="CY20" s="641"/>
      <c r="CZ20" s="642">
        <v>100</v>
      </c>
      <c r="DA20" s="642"/>
      <c r="DB20" s="642"/>
      <c r="DC20" s="642"/>
      <c r="DD20" s="648">
        <v>703126</v>
      </c>
      <c r="DE20" s="640"/>
      <c r="DF20" s="640"/>
      <c r="DG20" s="640"/>
      <c r="DH20" s="640"/>
      <c r="DI20" s="640"/>
      <c r="DJ20" s="640"/>
      <c r="DK20" s="640"/>
      <c r="DL20" s="640"/>
      <c r="DM20" s="640"/>
      <c r="DN20" s="640"/>
      <c r="DO20" s="640"/>
      <c r="DP20" s="641"/>
      <c r="DQ20" s="648">
        <v>3585334</v>
      </c>
      <c r="DR20" s="640"/>
      <c r="DS20" s="640"/>
      <c r="DT20" s="640"/>
      <c r="DU20" s="640"/>
      <c r="DV20" s="640"/>
      <c r="DW20" s="640"/>
      <c r="DX20" s="640"/>
      <c r="DY20" s="640"/>
      <c r="DZ20" s="640"/>
      <c r="EA20" s="640"/>
      <c r="EB20" s="640"/>
      <c r="EC20" s="649"/>
    </row>
    <row r="21" spans="2:133" ht="11.25" customHeight="1" x14ac:dyDescent="0.15">
      <c r="B21" s="636" t="s">
        <v>281</v>
      </c>
      <c r="C21" s="637"/>
      <c r="D21" s="637"/>
      <c r="E21" s="637"/>
      <c r="F21" s="637"/>
      <c r="G21" s="637"/>
      <c r="H21" s="637"/>
      <c r="I21" s="637"/>
      <c r="J21" s="637"/>
      <c r="K21" s="637"/>
      <c r="L21" s="637"/>
      <c r="M21" s="637"/>
      <c r="N21" s="637"/>
      <c r="O21" s="637"/>
      <c r="P21" s="637"/>
      <c r="Q21" s="638"/>
      <c r="R21" s="639" t="s">
        <v>243</v>
      </c>
      <c r="S21" s="640"/>
      <c r="T21" s="640"/>
      <c r="U21" s="640"/>
      <c r="V21" s="640"/>
      <c r="W21" s="640"/>
      <c r="X21" s="640"/>
      <c r="Y21" s="641"/>
      <c r="Z21" s="642" t="s">
        <v>128</v>
      </c>
      <c r="AA21" s="642"/>
      <c r="AB21" s="642"/>
      <c r="AC21" s="642"/>
      <c r="AD21" s="643" t="s">
        <v>243</v>
      </c>
      <c r="AE21" s="643"/>
      <c r="AF21" s="643"/>
      <c r="AG21" s="643"/>
      <c r="AH21" s="643"/>
      <c r="AI21" s="643"/>
      <c r="AJ21" s="643"/>
      <c r="AK21" s="643"/>
      <c r="AL21" s="644" t="s">
        <v>243</v>
      </c>
      <c r="AM21" s="645"/>
      <c r="AN21" s="645"/>
      <c r="AO21" s="646"/>
      <c r="AP21" s="657" t="s">
        <v>282</v>
      </c>
      <c r="AQ21" s="658"/>
      <c r="AR21" s="658"/>
      <c r="AS21" s="658"/>
      <c r="AT21" s="658"/>
      <c r="AU21" s="658"/>
      <c r="AV21" s="658"/>
      <c r="AW21" s="658"/>
      <c r="AX21" s="658"/>
      <c r="AY21" s="658"/>
      <c r="AZ21" s="658"/>
      <c r="BA21" s="658"/>
      <c r="BB21" s="658"/>
      <c r="BC21" s="658"/>
      <c r="BD21" s="658"/>
      <c r="BE21" s="658"/>
      <c r="BF21" s="659"/>
      <c r="BG21" s="639">
        <v>60</v>
      </c>
      <c r="BH21" s="640"/>
      <c r="BI21" s="640"/>
      <c r="BJ21" s="640"/>
      <c r="BK21" s="640"/>
      <c r="BL21" s="640"/>
      <c r="BM21" s="640"/>
      <c r="BN21" s="641"/>
      <c r="BO21" s="642">
        <v>0</v>
      </c>
      <c r="BP21" s="642"/>
      <c r="BQ21" s="642"/>
      <c r="BR21" s="642"/>
      <c r="BS21" s="648" t="s">
        <v>128</v>
      </c>
      <c r="BT21" s="640"/>
      <c r="BU21" s="640"/>
      <c r="BV21" s="640"/>
      <c r="BW21" s="640"/>
      <c r="BX21" s="640"/>
      <c r="BY21" s="640"/>
      <c r="BZ21" s="640"/>
      <c r="CA21" s="640"/>
      <c r="CB21" s="649"/>
      <c r="CD21" s="663"/>
      <c r="CE21" s="664"/>
      <c r="CF21" s="664"/>
      <c r="CG21" s="664"/>
      <c r="CH21" s="664"/>
      <c r="CI21" s="664"/>
      <c r="CJ21" s="664"/>
      <c r="CK21" s="664"/>
      <c r="CL21" s="664"/>
      <c r="CM21" s="664"/>
      <c r="CN21" s="664"/>
      <c r="CO21" s="664"/>
      <c r="CP21" s="664"/>
      <c r="CQ21" s="665"/>
      <c r="CR21" s="666"/>
      <c r="CS21" s="661"/>
      <c r="CT21" s="661"/>
      <c r="CU21" s="661"/>
      <c r="CV21" s="661"/>
      <c r="CW21" s="661"/>
      <c r="CX21" s="661"/>
      <c r="CY21" s="667"/>
      <c r="CZ21" s="668"/>
      <c r="DA21" s="668"/>
      <c r="DB21" s="668"/>
      <c r="DC21" s="668"/>
      <c r="DD21" s="660"/>
      <c r="DE21" s="661"/>
      <c r="DF21" s="661"/>
      <c r="DG21" s="661"/>
      <c r="DH21" s="661"/>
      <c r="DI21" s="661"/>
      <c r="DJ21" s="661"/>
      <c r="DK21" s="661"/>
      <c r="DL21" s="661"/>
      <c r="DM21" s="661"/>
      <c r="DN21" s="661"/>
      <c r="DO21" s="661"/>
      <c r="DP21" s="667"/>
      <c r="DQ21" s="660"/>
      <c r="DR21" s="661"/>
      <c r="DS21" s="661"/>
      <c r="DT21" s="661"/>
      <c r="DU21" s="661"/>
      <c r="DV21" s="661"/>
      <c r="DW21" s="661"/>
      <c r="DX21" s="661"/>
      <c r="DY21" s="661"/>
      <c r="DZ21" s="661"/>
      <c r="EA21" s="661"/>
      <c r="EB21" s="661"/>
      <c r="EC21" s="662"/>
    </row>
    <row r="22" spans="2:133" ht="11.25" customHeight="1" x14ac:dyDescent="0.15">
      <c r="B22" s="636" t="s">
        <v>283</v>
      </c>
      <c r="C22" s="637"/>
      <c r="D22" s="637"/>
      <c r="E22" s="637"/>
      <c r="F22" s="637"/>
      <c r="G22" s="637"/>
      <c r="H22" s="637"/>
      <c r="I22" s="637"/>
      <c r="J22" s="637"/>
      <c r="K22" s="637"/>
      <c r="L22" s="637"/>
      <c r="M22" s="637"/>
      <c r="N22" s="637"/>
      <c r="O22" s="637"/>
      <c r="P22" s="637"/>
      <c r="Q22" s="638"/>
      <c r="R22" s="639">
        <v>3330920</v>
      </c>
      <c r="S22" s="640"/>
      <c r="T22" s="640"/>
      <c r="U22" s="640"/>
      <c r="V22" s="640"/>
      <c r="W22" s="640"/>
      <c r="X22" s="640"/>
      <c r="Y22" s="641"/>
      <c r="Z22" s="642">
        <v>62.6</v>
      </c>
      <c r="AA22" s="642"/>
      <c r="AB22" s="642"/>
      <c r="AC22" s="642"/>
      <c r="AD22" s="643">
        <v>3048290</v>
      </c>
      <c r="AE22" s="643"/>
      <c r="AF22" s="643"/>
      <c r="AG22" s="643"/>
      <c r="AH22" s="643"/>
      <c r="AI22" s="643"/>
      <c r="AJ22" s="643"/>
      <c r="AK22" s="643"/>
      <c r="AL22" s="644">
        <v>99.8</v>
      </c>
      <c r="AM22" s="645"/>
      <c r="AN22" s="645"/>
      <c r="AO22" s="646"/>
      <c r="AP22" s="657" t="s">
        <v>284</v>
      </c>
      <c r="AQ22" s="658"/>
      <c r="AR22" s="658"/>
      <c r="AS22" s="658"/>
      <c r="AT22" s="658"/>
      <c r="AU22" s="658"/>
      <c r="AV22" s="658"/>
      <c r="AW22" s="658"/>
      <c r="AX22" s="658"/>
      <c r="AY22" s="658"/>
      <c r="AZ22" s="658"/>
      <c r="BA22" s="658"/>
      <c r="BB22" s="658"/>
      <c r="BC22" s="658"/>
      <c r="BD22" s="658"/>
      <c r="BE22" s="658"/>
      <c r="BF22" s="659"/>
      <c r="BG22" s="639" t="s">
        <v>128</v>
      </c>
      <c r="BH22" s="640"/>
      <c r="BI22" s="640"/>
      <c r="BJ22" s="640"/>
      <c r="BK22" s="640"/>
      <c r="BL22" s="640"/>
      <c r="BM22" s="640"/>
      <c r="BN22" s="641"/>
      <c r="BO22" s="642" t="s">
        <v>243</v>
      </c>
      <c r="BP22" s="642"/>
      <c r="BQ22" s="642"/>
      <c r="BR22" s="642"/>
      <c r="BS22" s="648" t="s">
        <v>243</v>
      </c>
      <c r="BT22" s="640"/>
      <c r="BU22" s="640"/>
      <c r="BV22" s="640"/>
      <c r="BW22" s="640"/>
      <c r="BX22" s="640"/>
      <c r="BY22" s="640"/>
      <c r="BZ22" s="640"/>
      <c r="CA22" s="640"/>
      <c r="CB22" s="649"/>
      <c r="CD22" s="621" t="s">
        <v>285</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x14ac:dyDescent="0.15">
      <c r="B23" s="636" t="s">
        <v>286</v>
      </c>
      <c r="C23" s="637"/>
      <c r="D23" s="637"/>
      <c r="E23" s="637"/>
      <c r="F23" s="637"/>
      <c r="G23" s="637"/>
      <c r="H23" s="637"/>
      <c r="I23" s="637"/>
      <c r="J23" s="637"/>
      <c r="K23" s="637"/>
      <c r="L23" s="637"/>
      <c r="M23" s="637"/>
      <c r="N23" s="637"/>
      <c r="O23" s="637"/>
      <c r="P23" s="637"/>
      <c r="Q23" s="638"/>
      <c r="R23" s="639">
        <v>1049</v>
      </c>
      <c r="S23" s="640"/>
      <c r="T23" s="640"/>
      <c r="U23" s="640"/>
      <c r="V23" s="640"/>
      <c r="W23" s="640"/>
      <c r="X23" s="640"/>
      <c r="Y23" s="641"/>
      <c r="Z23" s="642">
        <v>0</v>
      </c>
      <c r="AA23" s="642"/>
      <c r="AB23" s="642"/>
      <c r="AC23" s="642"/>
      <c r="AD23" s="643">
        <v>1049</v>
      </c>
      <c r="AE23" s="643"/>
      <c r="AF23" s="643"/>
      <c r="AG23" s="643"/>
      <c r="AH23" s="643"/>
      <c r="AI23" s="643"/>
      <c r="AJ23" s="643"/>
      <c r="AK23" s="643"/>
      <c r="AL23" s="644">
        <v>0</v>
      </c>
      <c r="AM23" s="645"/>
      <c r="AN23" s="645"/>
      <c r="AO23" s="646"/>
      <c r="AP23" s="657" t="s">
        <v>287</v>
      </c>
      <c r="AQ23" s="658"/>
      <c r="AR23" s="658"/>
      <c r="AS23" s="658"/>
      <c r="AT23" s="658"/>
      <c r="AU23" s="658"/>
      <c r="AV23" s="658"/>
      <c r="AW23" s="658"/>
      <c r="AX23" s="658"/>
      <c r="AY23" s="658"/>
      <c r="AZ23" s="658"/>
      <c r="BA23" s="658"/>
      <c r="BB23" s="658"/>
      <c r="BC23" s="658"/>
      <c r="BD23" s="658"/>
      <c r="BE23" s="658"/>
      <c r="BF23" s="659"/>
      <c r="BG23" s="639" t="s">
        <v>128</v>
      </c>
      <c r="BH23" s="640"/>
      <c r="BI23" s="640"/>
      <c r="BJ23" s="640"/>
      <c r="BK23" s="640"/>
      <c r="BL23" s="640"/>
      <c r="BM23" s="640"/>
      <c r="BN23" s="641"/>
      <c r="BO23" s="642" t="s">
        <v>128</v>
      </c>
      <c r="BP23" s="642"/>
      <c r="BQ23" s="642"/>
      <c r="BR23" s="642"/>
      <c r="BS23" s="648" t="s">
        <v>128</v>
      </c>
      <c r="BT23" s="640"/>
      <c r="BU23" s="640"/>
      <c r="BV23" s="640"/>
      <c r="BW23" s="640"/>
      <c r="BX23" s="640"/>
      <c r="BY23" s="640"/>
      <c r="BZ23" s="640"/>
      <c r="CA23" s="640"/>
      <c r="CB23" s="649"/>
      <c r="CD23" s="621" t="s">
        <v>226</v>
      </c>
      <c r="CE23" s="622"/>
      <c r="CF23" s="622"/>
      <c r="CG23" s="622"/>
      <c r="CH23" s="622"/>
      <c r="CI23" s="622"/>
      <c r="CJ23" s="622"/>
      <c r="CK23" s="622"/>
      <c r="CL23" s="622"/>
      <c r="CM23" s="622"/>
      <c r="CN23" s="622"/>
      <c r="CO23" s="622"/>
      <c r="CP23" s="622"/>
      <c r="CQ23" s="623"/>
      <c r="CR23" s="621" t="s">
        <v>288</v>
      </c>
      <c r="CS23" s="622"/>
      <c r="CT23" s="622"/>
      <c r="CU23" s="622"/>
      <c r="CV23" s="622"/>
      <c r="CW23" s="622"/>
      <c r="CX23" s="622"/>
      <c r="CY23" s="623"/>
      <c r="CZ23" s="621" t="s">
        <v>289</v>
      </c>
      <c r="DA23" s="622"/>
      <c r="DB23" s="622"/>
      <c r="DC23" s="623"/>
      <c r="DD23" s="621" t="s">
        <v>290</v>
      </c>
      <c r="DE23" s="622"/>
      <c r="DF23" s="622"/>
      <c r="DG23" s="622"/>
      <c r="DH23" s="622"/>
      <c r="DI23" s="622"/>
      <c r="DJ23" s="622"/>
      <c r="DK23" s="623"/>
      <c r="DL23" s="669" t="s">
        <v>291</v>
      </c>
      <c r="DM23" s="670"/>
      <c r="DN23" s="670"/>
      <c r="DO23" s="670"/>
      <c r="DP23" s="670"/>
      <c r="DQ23" s="670"/>
      <c r="DR23" s="670"/>
      <c r="DS23" s="670"/>
      <c r="DT23" s="670"/>
      <c r="DU23" s="670"/>
      <c r="DV23" s="671"/>
      <c r="DW23" s="621" t="s">
        <v>292</v>
      </c>
      <c r="DX23" s="622"/>
      <c r="DY23" s="622"/>
      <c r="DZ23" s="622"/>
      <c r="EA23" s="622"/>
      <c r="EB23" s="622"/>
      <c r="EC23" s="623"/>
    </row>
    <row r="24" spans="2:133" ht="11.25" customHeight="1" x14ac:dyDescent="0.15">
      <c r="B24" s="636" t="s">
        <v>293</v>
      </c>
      <c r="C24" s="637"/>
      <c r="D24" s="637"/>
      <c r="E24" s="637"/>
      <c r="F24" s="637"/>
      <c r="G24" s="637"/>
      <c r="H24" s="637"/>
      <c r="I24" s="637"/>
      <c r="J24" s="637"/>
      <c r="K24" s="637"/>
      <c r="L24" s="637"/>
      <c r="M24" s="637"/>
      <c r="N24" s="637"/>
      <c r="O24" s="637"/>
      <c r="P24" s="637"/>
      <c r="Q24" s="638"/>
      <c r="R24" s="639">
        <v>6209</v>
      </c>
      <c r="S24" s="640"/>
      <c r="T24" s="640"/>
      <c r="U24" s="640"/>
      <c r="V24" s="640"/>
      <c r="W24" s="640"/>
      <c r="X24" s="640"/>
      <c r="Y24" s="641"/>
      <c r="Z24" s="642">
        <v>0.1</v>
      </c>
      <c r="AA24" s="642"/>
      <c r="AB24" s="642"/>
      <c r="AC24" s="642"/>
      <c r="AD24" s="643" t="s">
        <v>243</v>
      </c>
      <c r="AE24" s="643"/>
      <c r="AF24" s="643"/>
      <c r="AG24" s="643"/>
      <c r="AH24" s="643"/>
      <c r="AI24" s="643"/>
      <c r="AJ24" s="643"/>
      <c r="AK24" s="643"/>
      <c r="AL24" s="644" t="s">
        <v>128</v>
      </c>
      <c r="AM24" s="645"/>
      <c r="AN24" s="645"/>
      <c r="AO24" s="646"/>
      <c r="AP24" s="657" t="s">
        <v>294</v>
      </c>
      <c r="AQ24" s="658"/>
      <c r="AR24" s="658"/>
      <c r="AS24" s="658"/>
      <c r="AT24" s="658"/>
      <c r="AU24" s="658"/>
      <c r="AV24" s="658"/>
      <c r="AW24" s="658"/>
      <c r="AX24" s="658"/>
      <c r="AY24" s="658"/>
      <c r="AZ24" s="658"/>
      <c r="BA24" s="658"/>
      <c r="BB24" s="658"/>
      <c r="BC24" s="658"/>
      <c r="BD24" s="658"/>
      <c r="BE24" s="658"/>
      <c r="BF24" s="659"/>
      <c r="BG24" s="639" t="s">
        <v>128</v>
      </c>
      <c r="BH24" s="640"/>
      <c r="BI24" s="640"/>
      <c r="BJ24" s="640"/>
      <c r="BK24" s="640"/>
      <c r="BL24" s="640"/>
      <c r="BM24" s="640"/>
      <c r="BN24" s="641"/>
      <c r="BO24" s="642" t="s">
        <v>128</v>
      </c>
      <c r="BP24" s="642"/>
      <c r="BQ24" s="642"/>
      <c r="BR24" s="642"/>
      <c r="BS24" s="648" t="s">
        <v>243</v>
      </c>
      <c r="BT24" s="640"/>
      <c r="BU24" s="640"/>
      <c r="BV24" s="640"/>
      <c r="BW24" s="640"/>
      <c r="BX24" s="640"/>
      <c r="BY24" s="640"/>
      <c r="BZ24" s="640"/>
      <c r="CA24" s="640"/>
      <c r="CB24" s="649"/>
      <c r="CD24" s="650" t="s">
        <v>295</v>
      </c>
      <c r="CE24" s="651"/>
      <c r="CF24" s="651"/>
      <c r="CG24" s="651"/>
      <c r="CH24" s="651"/>
      <c r="CI24" s="651"/>
      <c r="CJ24" s="651"/>
      <c r="CK24" s="651"/>
      <c r="CL24" s="651"/>
      <c r="CM24" s="651"/>
      <c r="CN24" s="651"/>
      <c r="CO24" s="651"/>
      <c r="CP24" s="651"/>
      <c r="CQ24" s="652"/>
      <c r="CR24" s="628">
        <v>1770492</v>
      </c>
      <c r="CS24" s="629"/>
      <c r="CT24" s="629"/>
      <c r="CU24" s="629"/>
      <c r="CV24" s="629"/>
      <c r="CW24" s="629"/>
      <c r="CX24" s="629"/>
      <c r="CY24" s="630"/>
      <c r="CZ24" s="633">
        <v>35.799999999999997</v>
      </c>
      <c r="DA24" s="634"/>
      <c r="DB24" s="634"/>
      <c r="DC24" s="653"/>
      <c r="DD24" s="674">
        <v>1506694</v>
      </c>
      <c r="DE24" s="629"/>
      <c r="DF24" s="629"/>
      <c r="DG24" s="629"/>
      <c r="DH24" s="629"/>
      <c r="DI24" s="629"/>
      <c r="DJ24" s="629"/>
      <c r="DK24" s="630"/>
      <c r="DL24" s="674">
        <v>1497293</v>
      </c>
      <c r="DM24" s="629"/>
      <c r="DN24" s="629"/>
      <c r="DO24" s="629"/>
      <c r="DP24" s="629"/>
      <c r="DQ24" s="629"/>
      <c r="DR24" s="629"/>
      <c r="DS24" s="629"/>
      <c r="DT24" s="629"/>
      <c r="DU24" s="629"/>
      <c r="DV24" s="630"/>
      <c r="DW24" s="633">
        <v>47.1</v>
      </c>
      <c r="DX24" s="634"/>
      <c r="DY24" s="634"/>
      <c r="DZ24" s="634"/>
      <c r="EA24" s="634"/>
      <c r="EB24" s="634"/>
      <c r="EC24" s="635"/>
    </row>
    <row r="25" spans="2:133" ht="11.25" customHeight="1" x14ac:dyDescent="0.15">
      <c r="B25" s="636" t="s">
        <v>296</v>
      </c>
      <c r="C25" s="637"/>
      <c r="D25" s="637"/>
      <c r="E25" s="637"/>
      <c r="F25" s="637"/>
      <c r="G25" s="637"/>
      <c r="H25" s="637"/>
      <c r="I25" s="637"/>
      <c r="J25" s="637"/>
      <c r="K25" s="637"/>
      <c r="L25" s="637"/>
      <c r="M25" s="637"/>
      <c r="N25" s="637"/>
      <c r="O25" s="637"/>
      <c r="P25" s="637"/>
      <c r="Q25" s="638"/>
      <c r="R25" s="639">
        <v>72386</v>
      </c>
      <c r="S25" s="640"/>
      <c r="T25" s="640"/>
      <c r="U25" s="640"/>
      <c r="V25" s="640"/>
      <c r="W25" s="640"/>
      <c r="X25" s="640"/>
      <c r="Y25" s="641"/>
      <c r="Z25" s="642">
        <v>1.4</v>
      </c>
      <c r="AA25" s="642"/>
      <c r="AB25" s="642"/>
      <c r="AC25" s="642"/>
      <c r="AD25" s="643">
        <v>612</v>
      </c>
      <c r="AE25" s="643"/>
      <c r="AF25" s="643"/>
      <c r="AG25" s="643"/>
      <c r="AH25" s="643"/>
      <c r="AI25" s="643"/>
      <c r="AJ25" s="643"/>
      <c r="AK25" s="643"/>
      <c r="AL25" s="644">
        <v>0</v>
      </c>
      <c r="AM25" s="645"/>
      <c r="AN25" s="645"/>
      <c r="AO25" s="646"/>
      <c r="AP25" s="657" t="s">
        <v>297</v>
      </c>
      <c r="AQ25" s="658"/>
      <c r="AR25" s="658"/>
      <c r="AS25" s="658"/>
      <c r="AT25" s="658"/>
      <c r="AU25" s="658"/>
      <c r="AV25" s="658"/>
      <c r="AW25" s="658"/>
      <c r="AX25" s="658"/>
      <c r="AY25" s="658"/>
      <c r="AZ25" s="658"/>
      <c r="BA25" s="658"/>
      <c r="BB25" s="658"/>
      <c r="BC25" s="658"/>
      <c r="BD25" s="658"/>
      <c r="BE25" s="658"/>
      <c r="BF25" s="659"/>
      <c r="BG25" s="639" t="s">
        <v>128</v>
      </c>
      <c r="BH25" s="640"/>
      <c r="BI25" s="640"/>
      <c r="BJ25" s="640"/>
      <c r="BK25" s="640"/>
      <c r="BL25" s="640"/>
      <c r="BM25" s="640"/>
      <c r="BN25" s="641"/>
      <c r="BO25" s="642" t="s">
        <v>243</v>
      </c>
      <c r="BP25" s="642"/>
      <c r="BQ25" s="642"/>
      <c r="BR25" s="642"/>
      <c r="BS25" s="648" t="s">
        <v>243</v>
      </c>
      <c r="BT25" s="640"/>
      <c r="BU25" s="640"/>
      <c r="BV25" s="640"/>
      <c r="BW25" s="640"/>
      <c r="BX25" s="640"/>
      <c r="BY25" s="640"/>
      <c r="BZ25" s="640"/>
      <c r="CA25" s="640"/>
      <c r="CB25" s="649"/>
      <c r="CD25" s="654" t="s">
        <v>298</v>
      </c>
      <c r="CE25" s="655"/>
      <c r="CF25" s="655"/>
      <c r="CG25" s="655"/>
      <c r="CH25" s="655"/>
      <c r="CI25" s="655"/>
      <c r="CJ25" s="655"/>
      <c r="CK25" s="655"/>
      <c r="CL25" s="655"/>
      <c r="CM25" s="655"/>
      <c r="CN25" s="655"/>
      <c r="CO25" s="655"/>
      <c r="CP25" s="655"/>
      <c r="CQ25" s="656"/>
      <c r="CR25" s="639">
        <v>779114</v>
      </c>
      <c r="CS25" s="675"/>
      <c r="CT25" s="675"/>
      <c r="CU25" s="675"/>
      <c r="CV25" s="675"/>
      <c r="CW25" s="675"/>
      <c r="CX25" s="675"/>
      <c r="CY25" s="676"/>
      <c r="CZ25" s="644">
        <v>15.8</v>
      </c>
      <c r="DA25" s="672"/>
      <c r="DB25" s="672"/>
      <c r="DC25" s="677"/>
      <c r="DD25" s="648">
        <v>754452</v>
      </c>
      <c r="DE25" s="675"/>
      <c r="DF25" s="675"/>
      <c r="DG25" s="675"/>
      <c r="DH25" s="675"/>
      <c r="DI25" s="675"/>
      <c r="DJ25" s="675"/>
      <c r="DK25" s="676"/>
      <c r="DL25" s="648">
        <v>754452</v>
      </c>
      <c r="DM25" s="675"/>
      <c r="DN25" s="675"/>
      <c r="DO25" s="675"/>
      <c r="DP25" s="675"/>
      <c r="DQ25" s="675"/>
      <c r="DR25" s="675"/>
      <c r="DS25" s="675"/>
      <c r="DT25" s="675"/>
      <c r="DU25" s="675"/>
      <c r="DV25" s="676"/>
      <c r="DW25" s="644">
        <v>23.7</v>
      </c>
      <c r="DX25" s="672"/>
      <c r="DY25" s="672"/>
      <c r="DZ25" s="672"/>
      <c r="EA25" s="672"/>
      <c r="EB25" s="672"/>
      <c r="EC25" s="673"/>
    </row>
    <row r="26" spans="2:133" ht="11.25" customHeight="1" x14ac:dyDescent="0.15">
      <c r="B26" s="636" t="s">
        <v>299</v>
      </c>
      <c r="C26" s="637"/>
      <c r="D26" s="637"/>
      <c r="E26" s="637"/>
      <c r="F26" s="637"/>
      <c r="G26" s="637"/>
      <c r="H26" s="637"/>
      <c r="I26" s="637"/>
      <c r="J26" s="637"/>
      <c r="K26" s="637"/>
      <c r="L26" s="637"/>
      <c r="M26" s="637"/>
      <c r="N26" s="637"/>
      <c r="O26" s="637"/>
      <c r="P26" s="637"/>
      <c r="Q26" s="638"/>
      <c r="R26" s="639">
        <v>5310</v>
      </c>
      <c r="S26" s="640"/>
      <c r="T26" s="640"/>
      <c r="U26" s="640"/>
      <c r="V26" s="640"/>
      <c r="W26" s="640"/>
      <c r="X26" s="640"/>
      <c r="Y26" s="641"/>
      <c r="Z26" s="642">
        <v>0.1</v>
      </c>
      <c r="AA26" s="642"/>
      <c r="AB26" s="642"/>
      <c r="AC26" s="642"/>
      <c r="AD26" s="643" t="s">
        <v>243</v>
      </c>
      <c r="AE26" s="643"/>
      <c r="AF26" s="643"/>
      <c r="AG26" s="643"/>
      <c r="AH26" s="643"/>
      <c r="AI26" s="643"/>
      <c r="AJ26" s="643"/>
      <c r="AK26" s="643"/>
      <c r="AL26" s="644" t="s">
        <v>128</v>
      </c>
      <c r="AM26" s="645"/>
      <c r="AN26" s="645"/>
      <c r="AO26" s="646"/>
      <c r="AP26" s="657" t="s">
        <v>300</v>
      </c>
      <c r="AQ26" s="678"/>
      <c r="AR26" s="678"/>
      <c r="AS26" s="678"/>
      <c r="AT26" s="678"/>
      <c r="AU26" s="678"/>
      <c r="AV26" s="678"/>
      <c r="AW26" s="678"/>
      <c r="AX26" s="678"/>
      <c r="AY26" s="678"/>
      <c r="AZ26" s="678"/>
      <c r="BA26" s="678"/>
      <c r="BB26" s="678"/>
      <c r="BC26" s="678"/>
      <c r="BD26" s="678"/>
      <c r="BE26" s="678"/>
      <c r="BF26" s="659"/>
      <c r="BG26" s="639" t="s">
        <v>243</v>
      </c>
      <c r="BH26" s="640"/>
      <c r="BI26" s="640"/>
      <c r="BJ26" s="640"/>
      <c r="BK26" s="640"/>
      <c r="BL26" s="640"/>
      <c r="BM26" s="640"/>
      <c r="BN26" s="641"/>
      <c r="BO26" s="642" t="s">
        <v>243</v>
      </c>
      <c r="BP26" s="642"/>
      <c r="BQ26" s="642"/>
      <c r="BR26" s="642"/>
      <c r="BS26" s="648" t="s">
        <v>243</v>
      </c>
      <c r="BT26" s="640"/>
      <c r="BU26" s="640"/>
      <c r="BV26" s="640"/>
      <c r="BW26" s="640"/>
      <c r="BX26" s="640"/>
      <c r="BY26" s="640"/>
      <c r="BZ26" s="640"/>
      <c r="CA26" s="640"/>
      <c r="CB26" s="649"/>
      <c r="CD26" s="654" t="s">
        <v>301</v>
      </c>
      <c r="CE26" s="655"/>
      <c r="CF26" s="655"/>
      <c r="CG26" s="655"/>
      <c r="CH26" s="655"/>
      <c r="CI26" s="655"/>
      <c r="CJ26" s="655"/>
      <c r="CK26" s="655"/>
      <c r="CL26" s="655"/>
      <c r="CM26" s="655"/>
      <c r="CN26" s="655"/>
      <c r="CO26" s="655"/>
      <c r="CP26" s="655"/>
      <c r="CQ26" s="656"/>
      <c r="CR26" s="639">
        <v>478772</v>
      </c>
      <c r="CS26" s="640"/>
      <c r="CT26" s="640"/>
      <c r="CU26" s="640"/>
      <c r="CV26" s="640"/>
      <c r="CW26" s="640"/>
      <c r="CX26" s="640"/>
      <c r="CY26" s="641"/>
      <c r="CZ26" s="644">
        <v>9.6999999999999993</v>
      </c>
      <c r="DA26" s="672"/>
      <c r="DB26" s="672"/>
      <c r="DC26" s="677"/>
      <c r="DD26" s="648">
        <v>459985</v>
      </c>
      <c r="DE26" s="640"/>
      <c r="DF26" s="640"/>
      <c r="DG26" s="640"/>
      <c r="DH26" s="640"/>
      <c r="DI26" s="640"/>
      <c r="DJ26" s="640"/>
      <c r="DK26" s="641"/>
      <c r="DL26" s="648" t="s">
        <v>128</v>
      </c>
      <c r="DM26" s="640"/>
      <c r="DN26" s="640"/>
      <c r="DO26" s="640"/>
      <c r="DP26" s="640"/>
      <c r="DQ26" s="640"/>
      <c r="DR26" s="640"/>
      <c r="DS26" s="640"/>
      <c r="DT26" s="640"/>
      <c r="DU26" s="640"/>
      <c r="DV26" s="641"/>
      <c r="DW26" s="644" t="s">
        <v>243</v>
      </c>
      <c r="DX26" s="672"/>
      <c r="DY26" s="672"/>
      <c r="DZ26" s="672"/>
      <c r="EA26" s="672"/>
      <c r="EB26" s="672"/>
      <c r="EC26" s="673"/>
    </row>
    <row r="27" spans="2:133" ht="11.25" customHeight="1" x14ac:dyDescent="0.15">
      <c r="B27" s="636" t="s">
        <v>302</v>
      </c>
      <c r="C27" s="637"/>
      <c r="D27" s="637"/>
      <c r="E27" s="637"/>
      <c r="F27" s="637"/>
      <c r="G27" s="637"/>
      <c r="H27" s="637"/>
      <c r="I27" s="637"/>
      <c r="J27" s="637"/>
      <c r="K27" s="637"/>
      <c r="L27" s="637"/>
      <c r="M27" s="637"/>
      <c r="N27" s="637"/>
      <c r="O27" s="637"/>
      <c r="P27" s="637"/>
      <c r="Q27" s="638"/>
      <c r="R27" s="639">
        <v>281191</v>
      </c>
      <c r="S27" s="640"/>
      <c r="T27" s="640"/>
      <c r="U27" s="640"/>
      <c r="V27" s="640"/>
      <c r="W27" s="640"/>
      <c r="X27" s="640"/>
      <c r="Y27" s="641"/>
      <c r="Z27" s="642">
        <v>5.3</v>
      </c>
      <c r="AA27" s="642"/>
      <c r="AB27" s="642"/>
      <c r="AC27" s="642"/>
      <c r="AD27" s="643" t="s">
        <v>128</v>
      </c>
      <c r="AE27" s="643"/>
      <c r="AF27" s="643"/>
      <c r="AG27" s="643"/>
      <c r="AH27" s="643"/>
      <c r="AI27" s="643"/>
      <c r="AJ27" s="643"/>
      <c r="AK27" s="643"/>
      <c r="AL27" s="644" t="s">
        <v>243</v>
      </c>
      <c r="AM27" s="645"/>
      <c r="AN27" s="645"/>
      <c r="AO27" s="646"/>
      <c r="AP27" s="636" t="s">
        <v>303</v>
      </c>
      <c r="AQ27" s="637"/>
      <c r="AR27" s="637"/>
      <c r="AS27" s="637"/>
      <c r="AT27" s="637"/>
      <c r="AU27" s="637"/>
      <c r="AV27" s="637"/>
      <c r="AW27" s="637"/>
      <c r="AX27" s="637"/>
      <c r="AY27" s="637"/>
      <c r="AZ27" s="637"/>
      <c r="BA27" s="637"/>
      <c r="BB27" s="637"/>
      <c r="BC27" s="637"/>
      <c r="BD27" s="637"/>
      <c r="BE27" s="637"/>
      <c r="BF27" s="638"/>
      <c r="BG27" s="639">
        <v>582329</v>
      </c>
      <c r="BH27" s="640"/>
      <c r="BI27" s="640"/>
      <c r="BJ27" s="640"/>
      <c r="BK27" s="640"/>
      <c r="BL27" s="640"/>
      <c r="BM27" s="640"/>
      <c r="BN27" s="641"/>
      <c r="BO27" s="642">
        <v>100</v>
      </c>
      <c r="BP27" s="642"/>
      <c r="BQ27" s="642"/>
      <c r="BR27" s="642"/>
      <c r="BS27" s="648">
        <v>30219</v>
      </c>
      <c r="BT27" s="640"/>
      <c r="BU27" s="640"/>
      <c r="BV27" s="640"/>
      <c r="BW27" s="640"/>
      <c r="BX27" s="640"/>
      <c r="BY27" s="640"/>
      <c r="BZ27" s="640"/>
      <c r="CA27" s="640"/>
      <c r="CB27" s="649"/>
      <c r="CD27" s="654" t="s">
        <v>304</v>
      </c>
      <c r="CE27" s="655"/>
      <c r="CF27" s="655"/>
      <c r="CG27" s="655"/>
      <c r="CH27" s="655"/>
      <c r="CI27" s="655"/>
      <c r="CJ27" s="655"/>
      <c r="CK27" s="655"/>
      <c r="CL27" s="655"/>
      <c r="CM27" s="655"/>
      <c r="CN27" s="655"/>
      <c r="CO27" s="655"/>
      <c r="CP27" s="655"/>
      <c r="CQ27" s="656"/>
      <c r="CR27" s="639">
        <v>291474</v>
      </c>
      <c r="CS27" s="675"/>
      <c r="CT27" s="675"/>
      <c r="CU27" s="675"/>
      <c r="CV27" s="675"/>
      <c r="CW27" s="675"/>
      <c r="CX27" s="675"/>
      <c r="CY27" s="676"/>
      <c r="CZ27" s="644">
        <v>5.9</v>
      </c>
      <c r="DA27" s="672"/>
      <c r="DB27" s="672"/>
      <c r="DC27" s="677"/>
      <c r="DD27" s="648">
        <v>87911</v>
      </c>
      <c r="DE27" s="675"/>
      <c r="DF27" s="675"/>
      <c r="DG27" s="675"/>
      <c r="DH27" s="675"/>
      <c r="DI27" s="675"/>
      <c r="DJ27" s="675"/>
      <c r="DK27" s="676"/>
      <c r="DL27" s="648">
        <v>78510</v>
      </c>
      <c r="DM27" s="675"/>
      <c r="DN27" s="675"/>
      <c r="DO27" s="675"/>
      <c r="DP27" s="675"/>
      <c r="DQ27" s="675"/>
      <c r="DR27" s="675"/>
      <c r="DS27" s="675"/>
      <c r="DT27" s="675"/>
      <c r="DU27" s="675"/>
      <c r="DV27" s="676"/>
      <c r="DW27" s="644">
        <v>2.5</v>
      </c>
      <c r="DX27" s="672"/>
      <c r="DY27" s="672"/>
      <c r="DZ27" s="672"/>
      <c r="EA27" s="672"/>
      <c r="EB27" s="672"/>
      <c r="EC27" s="673"/>
    </row>
    <row r="28" spans="2:133" ht="11.25" customHeight="1" x14ac:dyDescent="0.15">
      <c r="B28" s="681" t="s">
        <v>305</v>
      </c>
      <c r="C28" s="682"/>
      <c r="D28" s="682"/>
      <c r="E28" s="682"/>
      <c r="F28" s="682"/>
      <c r="G28" s="682"/>
      <c r="H28" s="682"/>
      <c r="I28" s="682"/>
      <c r="J28" s="682"/>
      <c r="K28" s="682"/>
      <c r="L28" s="682"/>
      <c r="M28" s="682"/>
      <c r="N28" s="682"/>
      <c r="O28" s="682"/>
      <c r="P28" s="682"/>
      <c r="Q28" s="683"/>
      <c r="R28" s="639" t="s">
        <v>243</v>
      </c>
      <c r="S28" s="640"/>
      <c r="T28" s="640"/>
      <c r="U28" s="640"/>
      <c r="V28" s="640"/>
      <c r="W28" s="640"/>
      <c r="X28" s="640"/>
      <c r="Y28" s="641"/>
      <c r="Z28" s="642" t="s">
        <v>243</v>
      </c>
      <c r="AA28" s="642"/>
      <c r="AB28" s="642"/>
      <c r="AC28" s="642"/>
      <c r="AD28" s="643" t="s">
        <v>128</v>
      </c>
      <c r="AE28" s="643"/>
      <c r="AF28" s="643"/>
      <c r="AG28" s="643"/>
      <c r="AH28" s="643"/>
      <c r="AI28" s="643"/>
      <c r="AJ28" s="643"/>
      <c r="AK28" s="643"/>
      <c r="AL28" s="644" t="s">
        <v>243</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306</v>
      </c>
      <c r="CE28" s="655"/>
      <c r="CF28" s="655"/>
      <c r="CG28" s="655"/>
      <c r="CH28" s="655"/>
      <c r="CI28" s="655"/>
      <c r="CJ28" s="655"/>
      <c r="CK28" s="655"/>
      <c r="CL28" s="655"/>
      <c r="CM28" s="655"/>
      <c r="CN28" s="655"/>
      <c r="CO28" s="655"/>
      <c r="CP28" s="655"/>
      <c r="CQ28" s="656"/>
      <c r="CR28" s="639">
        <v>699904</v>
      </c>
      <c r="CS28" s="640"/>
      <c r="CT28" s="640"/>
      <c r="CU28" s="640"/>
      <c r="CV28" s="640"/>
      <c r="CW28" s="640"/>
      <c r="CX28" s="640"/>
      <c r="CY28" s="641"/>
      <c r="CZ28" s="644">
        <v>14.2</v>
      </c>
      <c r="DA28" s="672"/>
      <c r="DB28" s="672"/>
      <c r="DC28" s="677"/>
      <c r="DD28" s="648">
        <v>664331</v>
      </c>
      <c r="DE28" s="640"/>
      <c r="DF28" s="640"/>
      <c r="DG28" s="640"/>
      <c r="DH28" s="640"/>
      <c r="DI28" s="640"/>
      <c r="DJ28" s="640"/>
      <c r="DK28" s="641"/>
      <c r="DL28" s="648">
        <v>664331</v>
      </c>
      <c r="DM28" s="640"/>
      <c r="DN28" s="640"/>
      <c r="DO28" s="640"/>
      <c r="DP28" s="640"/>
      <c r="DQ28" s="640"/>
      <c r="DR28" s="640"/>
      <c r="DS28" s="640"/>
      <c r="DT28" s="640"/>
      <c r="DU28" s="640"/>
      <c r="DV28" s="641"/>
      <c r="DW28" s="644">
        <v>20.9</v>
      </c>
      <c r="DX28" s="672"/>
      <c r="DY28" s="672"/>
      <c r="DZ28" s="672"/>
      <c r="EA28" s="672"/>
      <c r="EB28" s="672"/>
      <c r="EC28" s="673"/>
    </row>
    <row r="29" spans="2:133" ht="11.25" customHeight="1" x14ac:dyDescent="0.15">
      <c r="B29" s="636" t="s">
        <v>307</v>
      </c>
      <c r="C29" s="637"/>
      <c r="D29" s="637"/>
      <c r="E29" s="637"/>
      <c r="F29" s="637"/>
      <c r="G29" s="637"/>
      <c r="H29" s="637"/>
      <c r="I29" s="637"/>
      <c r="J29" s="637"/>
      <c r="K29" s="637"/>
      <c r="L29" s="637"/>
      <c r="M29" s="637"/>
      <c r="N29" s="637"/>
      <c r="O29" s="637"/>
      <c r="P29" s="637"/>
      <c r="Q29" s="638"/>
      <c r="R29" s="639">
        <v>258016</v>
      </c>
      <c r="S29" s="640"/>
      <c r="T29" s="640"/>
      <c r="U29" s="640"/>
      <c r="V29" s="640"/>
      <c r="W29" s="640"/>
      <c r="X29" s="640"/>
      <c r="Y29" s="641"/>
      <c r="Z29" s="642">
        <v>4.8</v>
      </c>
      <c r="AA29" s="642"/>
      <c r="AB29" s="642"/>
      <c r="AC29" s="642"/>
      <c r="AD29" s="643" t="s">
        <v>128</v>
      </c>
      <c r="AE29" s="643"/>
      <c r="AF29" s="643"/>
      <c r="AG29" s="643"/>
      <c r="AH29" s="643"/>
      <c r="AI29" s="643"/>
      <c r="AJ29" s="643"/>
      <c r="AK29" s="643"/>
      <c r="AL29" s="644" t="s">
        <v>128</v>
      </c>
      <c r="AM29" s="645"/>
      <c r="AN29" s="645"/>
      <c r="AO29" s="646"/>
      <c r="AP29" s="618" t="s">
        <v>226</v>
      </c>
      <c r="AQ29" s="619"/>
      <c r="AR29" s="619"/>
      <c r="AS29" s="619"/>
      <c r="AT29" s="619"/>
      <c r="AU29" s="619"/>
      <c r="AV29" s="619"/>
      <c r="AW29" s="619"/>
      <c r="AX29" s="619"/>
      <c r="AY29" s="619"/>
      <c r="AZ29" s="619"/>
      <c r="BA29" s="619"/>
      <c r="BB29" s="619"/>
      <c r="BC29" s="619"/>
      <c r="BD29" s="619"/>
      <c r="BE29" s="619"/>
      <c r="BF29" s="620"/>
      <c r="BG29" s="618" t="s">
        <v>308</v>
      </c>
      <c r="BH29" s="679"/>
      <c r="BI29" s="679"/>
      <c r="BJ29" s="679"/>
      <c r="BK29" s="679"/>
      <c r="BL29" s="679"/>
      <c r="BM29" s="679"/>
      <c r="BN29" s="679"/>
      <c r="BO29" s="679"/>
      <c r="BP29" s="679"/>
      <c r="BQ29" s="680"/>
      <c r="BR29" s="618" t="s">
        <v>309</v>
      </c>
      <c r="BS29" s="679"/>
      <c r="BT29" s="679"/>
      <c r="BU29" s="679"/>
      <c r="BV29" s="679"/>
      <c r="BW29" s="679"/>
      <c r="BX29" s="679"/>
      <c r="BY29" s="679"/>
      <c r="BZ29" s="679"/>
      <c r="CA29" s="679"/>
      <c r="CB29" s="680"/>
      <c r="CD29" s="702" t="s">
        <v>310</v>
      </c>
      <c r="CE29" s="703"/>
      <c r="CF29" s="654" t="s">
        <v>69</v>
      </c>
      <c r="CG29" s="655"/>
      <c r="CH29" s="655"/>
      <c r="CI29" s="655"/>
      <c r="CJ29" s="655"/>
      <c r="CK29" s="655"/>
      <c r="CL29" s="655"/>
      <c r="CM29" s="655"/>
      <c r="CN29" s="655"/>
      <c r="CO29" s="655"/>
      <c r="CP29" s="655"/>
      <c r="CQ29" s="656"/>
      <c r="CR29" s="639">
        <v>699842</v>
      </c>
      <c r="CS29" s="675"/>
      <c r="CT29" s="675"/>
      <c r="CU29" s="675"/>
      <c r="CV29" s="675"/>
      <c r="CW29" s="675"/>
      <c r="CX29" s="675"/>
      <c r="CY29" s="676"/>
      <c r="CZ29" s="644">
        <v>14.2</v>
      </c>
      <c r="DA29" s="672"/>
      <c r="DB29" s="672"/>
      <c r="DC29" s="677"/>
      <c r="DD29" s="648">
        <v>664269</v>
      </c>
      <c r="DE29" s="675"/>
      <c r="DF29" s="675"/>
      <c r="DG29" s="675"/>
      <c r="DH29" s="675"/>
      <c r="DI29" s="675"/>
      <c r="DJ29" s="675"/>
      <c r="DK29" s="676"/>
      <c r="DL29" s="648">
        <v>664269</v>
      </c>
      <c r="DM29" s="675"/>
      <c r="DN29" s="675"/>
      <c r="DO29" s="675"/>
      <c r="DP29" s="675"/>
      <c r="DQ29" s="675"/>
      <c r="DR29" s="675"/>
      <c r="DS29" s="675"/>
      <c r="DT29" s="675"/>
      <c r="DU29" s="675"/>
      <c r="DV29" s="676"/>
      <c r="DW29" s="644">
        <v>20.9</v>
      </c>
      <c r="DX29" s="672"/>
      <c r="DY29" s="672"/>
      <c r="DZ29" s="672"/>
      <c r="EA29" s="672"/>
      <c r="EB29" s="672"/>
      <c r="EC29" s="673"/>
    </row>
    <row r="30" spans="2:133" ht="11.25" customHeight="1" x14ac:dyDescent="0.15">
      <c r="B30" s="636" t="s">
        <v>311</v>
      </c>
      <c r="C30" s="637"/>
      <c r="D30" s="637"/>
      <c r="E30" s="637"/>
      <c r="F30" s="637"/>
      <c r="G30" s="637"/>
      <c r="H30" s="637"/>
      <c r="I30" s="637"/>
      <c r="J30" s="637"/>
      <c r="K30" s="637"/>
      <c r="L30" s="637"/>
      <c r="M30" s="637"/>
      <c r="N30" s="637"/>
      <c r="O30" s="637"/>
      <c r="P30" s="637"/>
      <c r="Q30" s="638"/>
      <c r="R30" s="639">
        <v>20852</v>
      </c>
      <c r="S30" s="640"/>
      <c r="T30" s="640"/>
      <c r="U30" s="640"/>
      <c r="V30" s="640"/>
      <c r="W30" s="640"/>
      <c r="X30" s="640"/>
      <c r="Y30" s="641"/>
      <c r="Z30" s="642">
        <v>0.4</v>
      </c>
      <c r="AA30" s="642"/>
      <c r="AB30" s="642"/>
      <c r="AC30" s="642"/>
      <c r="AD30" s="643">
        <v>3108</v>
      </c>
      <c r="AE30" s="643"/>
      <c r="AF30" s="643"/>
      <c r="AG30" s="643"/>
      <c r="AH30" s="643"/>
      <c r="AI30" s="643"/>
      <c r="AJ30" s="643"/>
      <c r="AK30" s="643"/>
      <c r="AL30" s="644">
        <v>0.1</v>
      </c>
      <c r="AM30" s="645"/>
      <c r="AN30" s="645"/>
      <c r="AO30" s="646"/>
      <c r="AP30" s="687" t="s">
        <v>312</v>
      </c>
      <c r="AQ30" s="688"/>
      <c r="AR30" s="688"/>
      <c r="AS30" s="688"/>
      <c r="AT30" s="693" t="s">
        <v>313</v>
      </c>
      <c r="AU30" s="228"/>
      <c r="AV30" s="228"/>
      <c r="AW30" s="228"/>
      <c r="AX30" s="625" t="s">
        <v>190</v>
      </c>
      <c r="AY30" s="626"/>
      <c r="AZ30" s="626"/>
      <c r="BA30" s="626"/>
      <c r="BB30" s="626"/>
      <c r="BC30" s="626"/>
      <c r="BD30" s="626"/>
      <c r="BE30" s="626"/>
      <c r="BF30" s="627"/>
      <c r="BG30" s="699">
        <v>99.1</v>
      </c>
      <c r="BH30" s="700"/>
      <c r="BI30" s="700"/>
      <c r="BJ30" s="700"/>
      <c r="BK30" s="700"/>
      <c r="BL30" s="700"/>
      <c r="BM30" s="634">
        <v>97</v>
      </c>
      <c r="BN30" s="700"/>
      <c r="BO30" s="700"/>
      <c r="BP30" s="700"/>
      <c r="BQ30" s="701"/>
      <c r="BR30" s="699">
        <v>99</v>
      </c>
      <c r="BS30" s="700"/>
      <c r="BT30" s="700"/>
      <c r="BU30" s="700"/>
      <c r="BV30" s="700"/>
      <c r="BW30" s="700"/>
      <c r="BX30" s="634">
        <v>97</v>
      </c>
      <c r="BY30" s="700"/>
      <c r="BZ30" s="700"/>
      <c r="CA30" s="700"/>
      <c r="CB30" s="701"/>
      <c r="CD30" s="704"/>
      <c r="CE30" s="705"/>
      <c r="CF30" s="654" t="s">
        <v>314</v>
      </c>
      <c r="CG30" s="655"/>
      <c r="CH30" s="655"/>
      <c r="CI30" s="655"/>
      <c r="CJ30" s="655"/>
      <c r="CK30" s="655"/>
      <c r="CL30" s="655"/>
      <c r="CM30" s="655"/>
      <c r="CN30" s="655"/>
      <c r="CO30" s="655"/>
      <c r="CP30" s="655"/>
      <c r="CQ30" s="656"/>
      <c r="CR30" s="639">
        <v>666338</v>
      </c>
      <c r="CS30" s="640"/>
      <c r="CT30" s="640"/>
      <c r="CU30" s="640"/>
      <c r="CV30" s="640"/>
      <c r="CW30" s="640"/>
      <c r="CX30" s="640"/>
      <c r="CY30" s="641"/>
      <c r="CZ30" s="644">
        <v>13.5</v>
      </c>
      <c r="DA30" s="672"/>
      <c r="DB30" s="672"/>
      <c r="DC30" s="677"/>
      <c r="DD30" s="648">
        <v>630765</v>
      </c>
      <c r="DE30" s="640"/>
      <c r="DF30" s="640"/>
      <c r="DG30" s="640"/>
      <c r="DH30" s="640"/>
      <c r="DI30" s="640"/>
      <c r="DJ30" s="640"/>
      <c r="DK30" s="641"/>
      <c r="DL30" s="648">
        <v>630765</v>
      </c>
      <c r="DM30" s="640"/>
      <c r="DN30" s="640"/>
      <c r="DO30" s="640"/>
      <c r="DP30" s="640"/>
      <c r="DQ30" s="640"/>
      <c r="DR30" s="640"/>
      <c r="DS30" s="640"/>
      <c r="DT30" s="640"/>
      <c r="DU30" s="640"/>
      <c r="DV30" s="641"/>
      <c r="DW30" s="644">
        <v>19.8</v>
      </c>
      <c r="DX30" s="672"/>
      <c r="DY30" s="672"/>
      <c r="DZ30" s="672"/>
      <c r="EA30" s="672"/>
      <c r="EB30" s="672"/>
      <c r="EC30" s="673"/>
    </row>
    <row r="31" spans="2:133" ht="11.25" customHeight="1" x14ac:dyDescent="0.15">
      <c r="B31" s="636" t="s">
        <v>315</v>
      </c>
      <c r="C31" s="637"/>
      <c r="D31" s="637"/>
      <c r="E31" s="637"/>
      <c r="F31" s="637"/>
      <c r="G31" s="637"/>
      <c r="H31" s="637"/>
      <c r="I31" s="637"/>
      <c r="J31" s="637"/>
      <c r="K31" s="637"/>
      <c r="L31" s="637"/>
      <c r="M31" s="637"/>
      <c r="N31" s="637"/>
      <c r="O31" s="637"/>
      <c r="P31" s="637"/>
      <c r="Q31" s="638"/>
      <c r="R31" s="639">
        <v>98799</v>
      </c>
      <c r="S31" s="640"/>
      <c r="T31" s="640"/>
      <c r="U31" s="640"/>
      <c r="V31" s="640"/>
      <c r="W31" s="640"/>
      <c r="X31" s="640"/>
      <c r="Y31" s="641"/>
      <c r="Z31" s="642">
        <v>1.9</v>
      </c>
      <c r="AA31" s="642"/>
      <c r="AB31" s="642"/>
      <c r="AC31" s="642"/>
      <c r="AD31" s="643" t="s">
        <v>243</v>
      </c>
      <c r="AE31" s="643"/>
      <c r="AF31" s="643"/>
      <c r="AG31" s="643"/>
      <c r="AH31" s="643"/>
      <c r="AI31" s="643"/>
      <c r="AJ31" s="643"/>
      <c r="AK31" s="643"/>
      <c r="AL31" s="644" t="s">
        <v>128</v>
      </c>
      <c r="AM31" s="645"/>
      <c r="AN31" s="645"/>
      <c r="AO31" s="646"/>
      <c r="AP31" s="689"/>
      <c r="AQ31" s="690"/>
      <c r="AR31" s="690"/>
      <c r="AS31" s="690"/>
      <c r="AT31" s="694"/>
      <c r="AU31" s="227" t="s">
        <v>316</v>
      </c>
      <c r="AV31" s="227"/>
      <c r="AW31" s="227"/>
      <c r="AX31" s="636" t="s">
        <v>317</v>
      </c>
      <c r="AY31" s="637"/>
      <c r="AZ31" s="637"/>
      <c r="BA31" s="637"/>
      <c r="BB31" s="637"/>
      <c r="BC31" s="637"/>
      <c r="BD31" s="637"/>
      <c r="BE31" s="637"/>
      <c r="BF31" s="638"/>
      <c r="BG31" s="696">
        <v>99.4</v>
      </c>
      <c r="BH31" s="675"/>
      <c r="BI31" s="675"/>
      <c r="BJ31" s="675"/>
      <c r="BK31" s="675"/>
      <c r="BL31" s="675"/>
      <c r="BM31" s="645">
        <v>98.2</v>
      </c>
      <c r="BN31" s="697"/>
      <c r="BO31" s="697"/>
      <c r="BP31" s="697"/>
      <c r="BQ31" s="698"/>
      <c r="BR31" s="696">
        <v>99.2</v>
      </c>
      <c r="BS31" s="675"/>
      <c r="BT31" s="675"/>
      <c r="BU31" s="675"/>
      <c r="BV31" s="675"/>
      <c r="BW31" s="675"/>
      <c r="BX31" s="645">
        <v>98.2</v>
      </c>
      <c r="BY31" s="697"/>
      <c r="BZ31" s="697"/>
      <c r="CA31" s="697"/>
      <c r="CB31" s="698"/>
      <c r="CD31" s="704"/>
      <c r="CE31" s="705"/>
      <c r="CF31" s="654" t="s">
        <v>318</v>
      </c>
      <c r="CG31" s="655"/>
      <c r="CH31" s="655"/>
      <c r="CI31" s="655"/>
      <c r="CJ31" s="655"/>
      <c r="CK31" s="655"/>
      <c r="CL31" s="655"/>
      <c r="CM31" s="655"/>
      <c r="CN31" s="655"/>
      <c r="CO31" s="655"/>
      <c r="CP31" s="655"/>
      <c r="CQ31" s="656"/>
      <c r="CR31" s="639">
        <v>33504</v>
      </c>
      <c r="CS31" s="675"/>
      <c r="CT31" s="675"/>
      <c r="CU31" s="675"/>
      <c r="CV31" s="675"/>
      <c r="CW31" s="675"/>
      <c r="CX31" s="675"/>
      <c r="CY31" s="676"/>
      <c r="CZ31" s="644">
        <v>0.7</v>
      </c>
      <c r="DA31" s="672"/>
      <c r="DB31" s="672"/>
      <c r="DC31" s="677"/>
      <c r="DD31" s="648">
        <v>33504</v>
      </c>
      <c r="DE31" s="675"/>
      <c r="DF31" s="675"/>
      <c r="DG31" s="675"/>
      <c r="DH31" s="675"/>
      <c r="DI31" s="675"/>
      <c r="DJ31" s="675"/>
      <c r="DK31" s="676"/>
      <c r="DL31" s="648">
        <v>33504</v>
      </c>
      <c r="DM31" s="675"/>
      <c r="DN31" s="675"/>
      <c r="DO31" s="675"/>
      <c r="DP31" s="675"/>
      <c r="DQ31" s="675"/>
      <c r="DR31" s="675"/>
      <c r="DS31" s="675"/>
      <c r="DT31" s="675"/>
      <c r="DU31" s="675"/>
      <c r="DV31" s="676"/>
      <c r="DW31" s="644">
        <v>1.1000000000000001</v>
      </c>
      <c r="DX31" s="672"/>
      <c r="DY31" s="672"/>
      <c r="DZ31" s="672"/>
      <c r="EA31" s="672"/>
      <c r="EB31" s="672"/>
      <c r="EC31" s="673"/>
    </row>
    <row r="32" spans="2:133" ht="11.25" customHeight="1" x14ac:dyDescent="0.15">
      <c r="B32" s="636" t="s">
        <v>319</v>
      </c>
      <c r="C32" s="637"/>
      <c r="D32" s="637"/>
      <c r="E32" s="637"/>
      <c r="F32" s="637"/>
      <c r="G32" s="637"/>
      <c r="H32" s="637"/>
      <c r="I32" s="637"/>
      <c r="J32" s="637"/>
      <c r="K32" s="637"/>
      <c r="L32" s="637"/>
      <c r="M32" s="637"/>
      <c r="N32" s="637"/>
      <c r="O32" s="637"/>
      <c r="P32" s="637"/>
      <c r="Q32" s="638"/>
      <c r="R32" s="639">
        <v>413727</v>
      </c>
      <c r="S32" s="640"/>
      <c r="T32" s="640"/>
      <c r="U32" s="640"/>
      <c r="V32" s="640"/>
      <c r="W32" s="640"/>
      <c r="X32" s="640"/>
      <c r="Y32" s="641"/>
      <c r="Z32" s="642">
        <v>7.8</v>
      </c>
      <c r="AA32" s="642"/>
      <c r="AB32" s="642"/>
      <c r="AC32" s="642"/>
      <c r="AD32" s="643" t="s">
        <v>128</v>
      </c>
      <c r="AE32" s="643"/>
      <c r="AF32" s="643"/>
      <c r="AG32" s="643"/>
      <c r="AH32" s="643"/>
      <c r="AI32" s="643"/>
      <c r="AJ32" s="643"/>
      <c r="AK32" s="643"/>
      <c r="AL32" s="644" t="s">
        <v>243</v>
      </c>
      <c r="AM32" s="645"/>
      <c r="AN32" s="645"/>
      <c r="AO32" s="646"/>
      <c r="AP32" s="691"/>
      <c r="AQ32" s="692"/>
      <c r="AR32" s="692"/>
      <c r="AS32" s="692"/>
      <c r="AT32" s="695"/>
      <c r="AU32" s="229"/>
      <c r="AV32" s="229"/>
      <c r="AW32" s="229"/>
      <c r="AX32" s="684" t="s">
        <v>320</v>
      </c>
      <c r="AY32" s="685"/>
      <c r="AZ32" s="685"/>
      <c r="BA32" s="685"/>
      <c r="BB32" s="685"/>
      <c r="BC32" s="685"/>
      <c r="BD32" s="685"/>
      <c r="BE32" s="685"/>
      <c r="BF32" s="686"/>
      <c r="BG32" s="708">
        <v>98.9</v>
      </c>
      <c r="BH32" s="709"/>
      <c r="BI32" s="709"/>
      <c r="BJ32" s="709"/>
      <c r="BK32" s="709"/>
      <c r="BL32" s="709"/>
      <c r="BM32" s="710">
        <v>95.7</v>
      </c>
      <c r="BN32" s="709"/>
      <c r="BO32" s="709"/>
      <c r="BP32" s="709"/>
      <c r="BQ32" s="711"/>
      <c r="BR32" s="708">
        <v>98.7</v>
      </c>
      <c r="BS32" s="709"/>
      <c r="BT32" s="709"/>
      <c r="BU32" s="709"/>
      <c r="BV32" s="709"/>
      <c r="BW32" s="709"/>
      <c r="BX32" s="710">
        <v>95.8</v>
      </c>
      <c r="BY32" s="709"/>
      <c r="BZ32" s="709"/>
      <c r="CA32" s="709"/>
      <c r="CB32" s="711"/>
      <c r="CD32" s="706"/>
      <c r="CE32" s="707"/>
      <c r="CF32" s="654" t="s">
        <v>321</v>
      </c>
      <c r="CG32" s="655"/>
      <c r="CH32" s="655"/>
      <c r="CI32" s="655"/>
      <c r="CJ32" s="655"/>
      <c r="CK32" s="655"/>
      <c r="CL32" s="655"/>
      <c r="CM32" s="655"/>
      <c r="CN32" s="655"/>
      <c r="CO32" s="655"/>
      <c r="CP32" s="655"/>
      <c r="CQ32" s="656"/>
      <c r="CR32" s="639">
        <v>62</v>
      </c>
      <c r="CS32" s="640"/>
      <c r="CT32" s="640"/>
      <c r="CU32" s="640"/>
      <c r="CV32" s="640"/>
      <c r="CW32" s="640"/>
      <c r="CX32" s="640"/>
      <c r="CY32" s="641"/>
      <c r="CZ32" s="644">
        <v>0</v>
      </c>
      <c r="DA32" s="672"/>
      <c r="DB32" s="672"/>
      <c r="DC32" s="677"/>
      <c r="DD32" s="648">
        <v>62</v>
      </c>
      <c r="DE32" s="640"/>
      <c r="DF32" s="640"/>
      <c r="DG32" s="640"/>
      <c r="DH32" s="640"/>
      <c r="DI32" s="640"/>
      <c r="DJ32" s="640"/>
      <c r="DK32" s="641"/>
      <c r="DL32" s="648">
        <v>62</v>
      </c>
      <c r="DM32" s="640"/>
      <c r="DN32" s="640"/>
      <c r="DO32" s="640"/>
      <c r="DP32" s="640"/>
      <c r="DQ32" s="640"/>
      <c r="DR32" s="640"/>
      <c r="DS32" s="640"/>
      <c r="DT32" s="640"/>
      <c r="DU32" s="640"/>
      <c r="DV32" s="641"/>
      <c r="DW32" s="644">
        <v>0</v>
      </c>
      <c r="DX32" s="672"/>
      <c r="DY32" s="672"/>
      <c r="DZ32" s="672"/>
      <c r="EA32" s="672"/>
      <c r="EB32" s="672"/>
      <c r="EC32" s="673"/>
    </row>
    <row r="33" spans="2:133" ht="11.25" customHeight="1" x14ac:dyDescent="0.15">
      <c r="B33" s="636" t="s">
        <v>322</v>
      </c>
      <c r="C33" s="637"/>
      <c r="D33" s="637"/>
      <c r="E33" s="637"/>
      <c r="F33" s="637"/>
      <c r="G33" s="637"/>
      <c r="H33" s="637"/>
      <c r="I33" s="637"/>
      <c r="J33" s="637"/>
      <c r="K33" s="637"/>
      <c r="L33" s="637"/>
      <c r="M33" s="637"/>
      <c r="N33" s="637"/>
      <c r="O33" s="637"/>
      <c r="P33" s="637"/>
      <c r="Q33" s="638"/>
      <c r="R33" s="639">
        <v>240132</v>
      </c>
      <c r="S33" s="640"/>
      <c r="T33" s="640"/>
      <c r="U33" s="640"/>
      <c r="V33" s="640"/>
      <c r="W33" s="640"/>
      <c r="X33" s="640"/>
      <c r="Y33" s="641"/>
      <c r="Z33" s="642">
        <v>4.5</v>
      </c>
      <c r="AA33" s="642"/>
      <c r="AB33" s="642"/>
      <c r="AC33" s="642"/>
      <c r="AD33" s="643" t="s">
        <v>128</v>
      </c>
      <c r="AE33" s="643"/>
      <c r="AF33" s="643"/>
      <c r="AG33" s="643"/>
      <c r="AH33" s="643"/>
      <c r="AI33" s="643"/>
      <c r="AJ33" s="643"/>
      <c r="AK33" s="643"/>
      <c r="AL33" s="644" t="s">
        <v>243</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323</v>
      </c>
      <c r="CE33" s="655"/>
      <c r="CF33" s="655"/>
      <c r="CG33" s="655"/>
      <c r="CH33" s="655"/>
      <c r="CI33" s="655"/>
      <c r="CJ33" s="655"/>
      <c r="CK33" s="655"/>
      <c r="CL33" s="655"/>
      <c r="CM33" s="655"/>
      <c r="CN33" s="655"/>
      <c r="CO33" s="655"/>
      <c r="CP33" s="655"/>
      <c r="CQ33" s="656"/>
      <c r="CR33" s="639">
        <v>2458910</v>
      </c>
      <c r="CS33" s="675"/>
      <c r="CT33" s="675"/>
      <c r="CU33" s="675"/>
      <c r="CV33" s="675"/>
      <c r="CW33" s="675"/>
      <c r="CX33" s="675"/>
      <c r="CY33" s="676"/>
      <c r="CZ33" s="644">
        <v>49.7</v>
      </c>
      <c r="DA33" s="672"/>
      <c r="DB33" s="672"/>
      <c r="DC33" s="677"/>
      <c r="DD33" s="648">
        <v>1906168</v>
      </c>
      <c r="DE33" s="675"/>
      <c r="DF33" s="675"/>
      <c r="DG33" s="675"/>
      <c r="DH33" s="675"/>
      <c r="DI33" s="675"/>
      <c r="DJ33" s="675"/>
      <c r="DK33" s="676"/>
      <c r="DL33" s="648">
        <v>1520093</v>
      </c>
      <c r="DM33" s="675"/>
      <c r="DN33" s="675"/>
      <c r="DO33" s="675"/>
      <c r="DP33" s="675"/>
      <c r="DQ33" s="675"/>
      <c r="DR33" s="675"/>
      <c r="DS33" s="675"/>
      <c r="DT33" s="675"/>
      <c r="DU33" s="675"/>
      <c r="DV33" s="676"/>
      <c r="DW33" s="644">
        <v>47.8</v>
      </c>
      <c r="DX33" s="672"/>
      <c r="DY33" s="672"/>
      <c r="DZ33" s="672"/>
      <c r="EA33" s="672"/>
      <c r="EB33" s="672"/>
      <c r="EC33" s="673"/>
    </row>
    <row r="34" spans="2:133" ht="11.25" customHeight="1" x14ac:dyDescent="0.15">
      <c r="B34" s="636" t="s">
        <v>324</v>
      </c>
      <c r="C34" s="637"/>
      <c r="D34" s="637"/>
      <c r="E34" s="637"/>
      <c r="F34" s="637"/>
      <c r="G34" s="637"/>
      <c r="H34" s="637"/>
      <c r="I34" s="637"/>
      <c r="J34" s="637"/>
      <c r="K34" s="637"/>
      <c r="L34" s="637"/>
      <c r="M34" s="637"/>
      <c r="N34" s="637"/>
      <c r="O34" s="637"/>
      <c r="P34" s="637"/>
      <c r="Q34" s="638"/>
      <c r="R34" s="639">
        <v>48550</v>
      </c>
      <c r="S34" s="640"/>
      <c r="T34" s="640"/>
      <c r="U34" s="640"/>
      <c r="V34" s="640"/>
      <c r="W34" s="640"/>
      <c r="X34" s="640"/>
      <c r="Y34" s="641"/>
      <c r="Z34" s="642">
        <v>0.9</v>
      </c>
      <c r="AA34" s="642"/>
      <c r="AB34" s="642"/>
      <c r="AC34" s="642"/>
      <c r="AD34" s="643">
        <v>42</v>
      </c>
      <c r="AE34" s="643"/>
      <c r="AF34" s="643"/>
      <c r="AG34" s="643"/>
      <c r="AH34" s="643"/>
      <c r="AI34" s="643"/>
      <c r="AJ34" s="643"/>
      <c r="AK34" s="643"/>
      <c r="AL34" s="644">
        <v>0</v>
      </c>
      <c r="AM34" s="645"/>
      <c r="AN34" s="645"/>
      <c r="AO34" s="646"/>
      <c r="AP34" s="232"/>
      <c r="AQ34" s="618" t="s">
        <v>325</v>
      </c>
      <c r="AR34" s="619"/>
      <c r="AS34" s="619"/>
      <c r="AT34" s="619"/>
      <c r="AU34" s="619"/>
      <c r="AV34" s="619"/>
      <c r="AW34" s="619"/>
      <c r="AX34" s="619"/>
      <c r="AY34" s="619"/>
      <c r="AZ34" s="619"/>
      <c r="BA34" s="619"/>
      <c r="BB34" s="619"/>
      <c r="BC34" s="619"/>
      <c r="BD34" s="619"/>
      <c r="BE34" s="619"/>
      <c r="BF34" s="620"/>
      <c r="BG34" s="618" t="s">
        <v>326</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327</v>
      </c>
      <c r="CE34" s="655"/>
      <c r="CF34" s="655"/>
      <c r="CG34" s="655"/>
      <c r="CH34" s="655"/>
      <c r="CI34" s="655"/>
      <c r="CJ34" s="655"/>
      <c r="CK34" s="655"/>
      <c r="CL34" s="655"/>
      <c r="CM34" s="655"/>
      <c r="CN34" s="655"/>
      <c r="CO34" s="655"/>
      <c r="CP34" s="655"/>
      <c r="CQ34" s="656"/>
      <c r="CR34" s="639">
        <v>829633</v>
      </c>
      <c r="CS34" s="640"/>
      <c r="CT34" s="640"/>
      <c r="CU34" s="640"/>
      <c r="CV34" s="640"/>
      <c r="CW34" s="640"/>
      <c r="CX34" s="640"/>
      <c r="CY34" s="641"/>
      <c r="CZ34" s="644">
        <v>16.8</v>
      </c>
      <c r="DA34" s="672"/>
      <c r="DB34" s="672"/>
      <c r="DC34" s="677"/>
      <c r="DD34" s="648">
        <v>557981</v>
      </c>
      <c r="DE34" s="640"/>
      <c r="DF34" s="640"/>
      <c r="DG34" s="640"/>
      <c r="DH34" s="640"/>
      <c r="DI34" s="640"/>
      <c r="DJ34" s="640"/>
      <c r="DK34" s="641"/>
      <c r="DL34" s="648">
        <v>534850</v>
      </c>
      <c r="DM34" s="640"/>
      <c r="DN34" s="640"/>
      <c r="DO34" s="640"/>
      <c r="DP34" s="640"/>
      <c r="DQ34" s="640"/>
      <c r="DR34" s="640"/>
      <c r="DS34" s="640"/>
      <c r="DT34" s="640"/>
      <c r="DU34" s="640"/>
      <c r="DV34" s="641"/>
      <c r="DW34" s="644">
        <v>16.8</v>
      </c>
      <c r="DX34" s="672"/>
      <c r="DY34" s="672"/>
      <c r="DZ34" s="672"/>
      <c r="EA34" s="672"/>
      <c r="EB34" s="672"/>
      <c r="EC34" s="673"/>
    </row>
    <row r="35" spans="2:133" ht="11.25" customHeight="1" x14ac:dyDescent="0.15">
      <c r="B35" s="636" t="s">
        <v>328</v>
      </c>
      <c r="C35" s="637"/>
      <c r="D35" s="637"/>
      <c r="E35" s="637"/>
      <c r="F35" s="637"/>
      <c r="G35" s="637"/>
      <c r="H35" s="637"/>
      <c r="I35" s="637"/>
      <c r="J35" s="637"/>
      <c r="K35" s="637"/>
      <c r="L35" s="637"/>
      <c r="M35" s="637"/>
      <c r="N35" s="637"/>
      <c r="O35" s="637"/>
      <c r="P35" s="637"/>
      <c r="Q35" s="638"/>
      <c r="R35" s="639">
        <v>543600</v>
      </c>
      <c r="S35" s="640"/>
      <c r="T35" s="640"/>
      <c r="U35" s="640"/>
      <c r="V35" s="640"/>
      <c r="W35" s="640"/>
      <c r="X35" s="640"/>
      <c r="Y35" s="641"/>
      <c r="Z35" s="642">
        <v>10.199999999999999</v>
      </c>
      <c r="AA35" s="642"/>
      <c r="AB35" s="642"/>
      <c r="AC35" s="642"/>
      <c r="AD35" s="643" t="s">
        <v>243</v>
      </c>
      <c r="AE35" s="643"/>
      <c r="AF35" s="643"/>
      <c r="AG35" s="643"/>
      <c r="AH35" s="643"/>
      <c r="AI35" s="643"/>
      <c r="AJ35" s="643"/>
      <c r="AK35" s="643"/>
      <c r="AL35" s="644" t="s">
        <v>243</v>
      </c>
      <c r="AM35" s="645"/>
      <c r="AN35" s="645"/>
      <c r="AO35" s="646"/>
      <c r="AP35" s="232"/>
      <c r="AQ35" s="712" t="s">
        <v>329</v>
      </c>
      <c r="AR35" s="713"/>
      <c r="AS35" s="713"/>
      <c r="AT35" s="713"/>
      <c r="AU35" s="713"/>
      <c r="AV35" s="713"/>
      <c r="AW35" s="713"/>
      <c r="AX35" s="713"/>
      <c r="AY35" s="714"/>
      <c r="AZ35" s="628">
        <v>673586</v>
      </c>
      <c r="BA35" s="629"/>
      <c r="BB35" s="629"/>
      <c r="BC35" s="629"/>
      <c r="BD35" s="629"/>
      <c r="BE35" s="629"/>
      <c r="BF35" s="715"/>
      <c r="BG35" s="650" t="s">
        <v>330</v>
      </c>
      <c r="BH35" s="651"/>
      <c r="BI35" s="651"/>
      <c r="BJ35" s="651"/>
      <c r="BK35" s="651"/>
      <c r="BL35" s="651"/>
      <c r="BM35" s="651"/>
      <c r="BN35" s="651"/>
      <c r="BO35" s="651"/>
      <c r="BP35" s="651"/>
      <c r="BQ35" s="651"/>
      <c r="BR35" s="651"/>
      <c r="BS35" s="651"/>
      <c r="BT35" s="651"/>
      <c r="BU35" s="652"/>
      <c r="BV35" s="628">
        <v>45020</v>
      </c>
      <c r="BW35" s="629"/>
      <c r="BX35" s="629"/>
      <c r="BY35" s="629"/>
      <c r="BZ35" s="629"/>
      <c r="CA35" s="629"/>
      <c r="CB35" s="715"/>
      <c r="CD35" s="654" t="s">
        <v>331</v>
      </c>
      <c r="CE35" s="655"/>
      <c r="CF35" s="655"/>
      <c r="CG35" s="655"/>
      <c r="CH35" s="655"/>
      <c r="CI35" s="655"/>
      <c r="CJ35" s="655"/>
      <c r="CK35" s="655"/>
      <c r="CL35" s="655"/>
      <c r="CM35" s="655"/>
      <c r="CN35" s="655"/>
      <c r="CO35" s="655"/>
      <c r="CP35" s="655"/>
      <c r="CQ35" s="656"/>
      <c r="CR35" s="639">
        <v>121613</v>
      </c>
      <c r="CS35" s="675"/>
      <c r="CT35" s="675"/>
      <c r="CU35" s="675"/>
      <c r="CV35" s="675"/>
      <c r="CW35" s="675"/>
      <c r="CX35" s="675"/>
      <c r="CY35" s="676"/>
      <c r="CZ35" s="644">
        <v>2.5</v>
      </c>
      <c r="DA35" s="672"/>
      <c r="DB35" s="672"/>
      <c r="DC35" s="677"/>
      <c r="DD35" s="648">
        <v>90245</v>
      </c>
      <c r="DE35" s="675"/>
      <c r="DF35" s="675"/>
      <c r="DG35" s="675"/>
      <c r="DH35" s="675"/>
      <c r="DI35" s="675"/>
      <c r="DJ35" s="675"/>
      <c r="DK35" s="676"/>
      <c r="DL35" s="648">
        <v>86522</v>
      </c>
      <c r="DM35" s="675"/>
      <c r="DN35" s="675"/>
      <c r="DO35" s="675"/>
      <c r="DP35" s="675"/>
      <c r="DQ35" s="675"/>
      <c r="DR35" s="675"/>
      <c r="DS35" s="675"/>
      <c r="DT35" s="675"/>
      <c r="DU35" s="675"/>
      <c r="DV35" s="676"/>
      <c r="DW35" s="644">
        <v>2.7</v>
      </c>
      <c r="DX35" s="672"/>
      <c r="DY35" s="672"/>
      <c r="DZ35" s="672"/>
      <c r="EA35" s="672"/>
      <c r="EB35" s="672"/>
      <c r="EC35" s="673"/>
    </row>
    <row r="36" spans="2:133" ht="11.25" customHeight="1" x14ac:dyDescent="0.15">
      <c r="B36" s="636" t="s">
        <v>332</v>
      </c>
      <c r="C36" s="637"/>
      <c r="D36" s="637"/>
      <c r="E36" s="637"/>
      <c r="F36" s="637"/>
      <c r="G36" s="637"/>
      <c r="H36" s="637"/>
      <c r="I36" s="637"/>
      <c r="J36" s="637"/>
      <c r="K36" s="637"/>
      <c r="L36" s="637"/>
      <c r="M36" s="637"/>
      <c r="N36" s="637"/>
      <c r="O36" s="637"/>
      <c r="P36" s="637"/>
      <c r="Q36" s="638"/>
      <c r="R36" s="639" t="s">
        <v>128</v>
      </c>
      <c r="S36" s="640"/>
      <c r="T36" s="640"/>
      <c r="U36" s="640"/>
      <c r="V36" s="640"/>
      <c r="W36" s="640"/>
      <c r="X36" s="640"/>
      <c r="Y36" s="641"/>
      <c r="Z36" s="642" t="s">
        <v>128</v>
      </c>
      <c r="AA36" s="642"/>
      <c r="AB36" s="642"/>
      <c r="AC36" s="642"/>
      <c r="AD36" s="643" t="s">
        <v>128</v>
      </c>
      <c r="AE36" s="643"/>
      <c r="AF36" s="643"/>
      <c r="AG36" s="643"/>
      <c r="AH36" s="643"/>
      <c r="AI36" s="643"/>
      <c r="AJ36" s="643"/>
      <c r="AK36" s="643"/>
      <c r="AL36" s="644" t="s">
        <v>243</v>
      </c>
      <c r="AM36" s="645"/>
      <c r="AN36" s="645"/>
      <c r="AO36" s="646"/>
      <c r="AQ36" s="716" t="s">
        <v>333</v>
      </c>
      <c r="AR36" s="717"/>
      <c r="AS36" s="717"/>
      <c r="AT36" s="717"/>
      <c r="AU36" s="717"/>
      <c r="AV36" s="717"/>
      <c r="AW36" s="717"/>
      <c r="AX36" s="717"/>
      <c r="AY36" s="718"/>
      <c r="AZ36" s="639">
        <v>289830</v>
      </c>
      <c r="BA36" s="640"/>
      <c r="BB36" s="640"/>
      <c r="BC36" s="640"/>
      <c r="BD36" s="675"/>
      <c r="BE36" s="675"/>
      <c r="BF36" s="698"/>
      <c r="BG36" s="654" t="s">
        <v>334</v>
      </c>
      <c r="BH36" s="655"/>
      <c r="BI36" s="655"/>
      <c r="BJ36" s="655"/>
      <c r="BK36" s="655"/>
      <c r="BL36" s="655"/>
      <c r="BM36" s="655"/>
      <c r="BN36" s="655"/>
      <c r="BO36" s="655"/>
      <c r="BP36" s="655"/>
      <c r="BQ36" s="655"/>
      <c r="BR36" s="655"/>
      <c r="BS36" s="655"/>
      <c r="BT36" s="655"/>
      <c r="BU36" s="656"/>
      <c r="BV36" s="639">
        <v>40933</v>
      </c>
      <c r="BW36" s="640"/>
      <c r="BX36" s="640"/>
      <c r="BY36" s="640"/>
      <c r="BZ36" s="640"/>
      <c r="CA36" s="640"/>
      <c r="CB36" s="649"/>
      <c r="CD36" s="654" t="s">
        <v>335</v>
      </c>
      <c r="CE36" s="655"/>
      <c r="CF36" s="655"/>
      <c r="CG36" s="655"/>
      <c r="CH36" s="655"/>
      <c r="CI36" s="655"/>
      <c r="CJ36" s="655"/>
      <c r="CK36" s="655"/>
      <c r="CL36" s="655"/>
      <c r="CM36" s="655"/>
      <c r="CN36" s="655"/>
      <c r="CO36" s="655"/>
      <c r="CP36" s="655"/>
      <c r="CQ36" s="656"/>
      <c r="CR36" s="639">
        <v>876597</v>
      </c>
      <c r="CS36" s="640"/>
      <c r="CT36" s="640"/>
      <c r="CU36" s="640"/>
      <c r="CV36" s="640"/>
      <c r="CW36" s="640"/>
      <c r="CX36" s="640"/>
      <c r="CY36" s="641"/>
      <c r="CZ36" s="644">
        <v>17.7</v>
      </c>
      <c r="DA36" s="672"/>
      <c r="DB36" s="672"/>
      <c r="DC36" s="677"/>
      <c r="DD36" s="648">
        <v>694094</v>
      </c>
      <c r="DE36" s="640"/>
      <c r="DF36" s="640"/>
      <c r="DG36" s="640"/>
      <c r="DH36" s="640"/>
      <c r="DI36" s="640"/>
      <c r="DJ36" s="640"/>
      <c r="DK36" s="641"/>
      <c r="DL36" s="648">
        <v>543747</v>
      </c>
      <c r="DM36" s="640"/>
      <c r="DN36" s="640"/>
      <c r="DO36" s="640"/>
      <c r="DP36" s="640"/>
      <c r="DQ36" s="640"/>
      <c r="DR36" s="640"/>
      <c r="DS36" s="640"/>
      <c r="DT36" s="640"/>
      <c r="DU36" s="640"/>
      <c r="DV36" s="641"/>
      <c r="DW36" s="644">
        <v>17.100000000000001</v>
      </c>
      <c r="DX36" s="672"/>
      <c r="DY36" s="672"/>
      <c r="DZ36" s="672"/>
      <c r="EA36" s="672"/>
      <c r="EB36" s="672"/>
      <c r="EC36" s="673"/>
    </row>
    <row r="37" spans="2:133" ht="11.25" customHeight="1" x14ac:dyDescent="0.15">
      <c r="B37" s="636" t="s">
        <v>336</v>
      </c>
      <c r="C37" s="637"/>
      <c r="D37" s="637"/>
      <c r="E37" s="637"/>
      <c r="F37" s="637"/>
      <c r="G37" s="637"/>
      <c r="H37" s="637"/>
      <c r="I37" s="637"/>
      <c r="J37" s="637"/>
      <c r="K37" s="637"/>
      <c r="L37" s="637"/>
      <c r="M37" s="637"/>
      <c r="N37" s="637"/>
      <c r="O37" s="637"/>
      <c r="P37" s="637"/>
      <c r="Q37" s="638"/>
      <c r="R37" s="639">
        <v>124700</v>
      </c>
      <c r="S37" s="640"/>
      <c r="T37" s="640"/>
      <c r="U37" s="640"/>
      <c r="V37" s="640"/>
      <c r="W37" s="640"/>
      <c r="X37" s="640"/>
      <c r="Y37" s="641"/>
      <c r="Z37" s="642">
        <v>2.2999999999999998</v>
      </c>
      <c r="AA37" s="642"/>
      <c r="AB37" s="642"/>
      <c r="AC37" s="642"/>
      <c r="AD37" s="643" t="s">
        <v>128</v>
      </c>
      <c r="AE37" s="643"/>
      <c r="AF37" s="643"/>
      <c r="AG37" s="643"/>
      <c r="AH37" s="643"/>
      <c r="AI37" s="643"/>
      <c r="AJ37" s="643"/>
      <c r="AK37" s="643"/>
      <c r="AL37" s="644" t="s">
        <v>243</v>
      </c>
      <c r="AM37" s="645"/>
      <c r="AN37" s="645"/>
      <c r="AO37" s="646"/>
      <c r="AQ37" s="716" t="s">
        <v>337</v>
      </c>
      <c r="AR37" s="717"/>
      <c r="AS37" s="717"/>
      <c r="AT37" s="717"/>
      <c r="AU37" s="717"/>
      <c r="AV37" s="717"/>
      <c r="AW37" s="717"/>
      <c r="AX37" s="717"/>
      <c r="AY37" s="718"/>
      <c r="AZ37" s="639">
        <v>3998</v>
      </c>
      <c r="BA37" s="640"/>
      <c r="BB37" s="640"/>
      <c r="BC37" s="640"/>
      <c r="BD37" s="675"/>
      <c r="BE37" s="675"/>
      <c r="BF37" s="698"/>
      <c r="BG37" s="654" t="s">
        <v>338</v>
      </c>
      <c r="BH37" s="655"/>
      <c r="BI37" s="655"/>
      <c r="BJ37" s="655"/>
      <c r="BK37" s="655"/>
      <c r="BL37" s="655"/>
      <c r="BM37" s="655"/>
      <c r="BN37" s="655"/>
      <c r="BO37" s="655"/>
      <c r="BP37" s="655"/>
      <c r="BQ37" s="655"/>
      <c r="BR37" s="655"/>
      <c r="BS37" s="655"/>
      <c r="BT37" s="655"/>
      <c r="BU37" s="656"/>
      <c r="BV37" s="639">
        <v>1069</v>
      </c>
      <c r="BW37" s="640"/>
      <c r="BX37" s="640"/>
      <c r="BY37" s="640"/>
      <c r="BZ37" s="640"/>
      <c r="CA37" s="640"/>
      <c r="CB37" s="649"/>
      <c r="CD37" s="654" t="s">
        <v>339</v>
      </c>
      <c r="CE37" s="655"/>
      <c r="CF37" s="655"/>
      <c r="CG37" s="655"/>
      <c r="CH37" s="655"/>
      <c r="CI37" s="655"/>
      <c r="CJ37" s="655"/>
      <c r="CK37" s="655"/>
      <c r="CL37" s="655"/>
      <c r="CM37" s="655"/>
      <c r="CN37" s="655"/>
      <c r="CO37" s="655"/>
      <c r="CP37" s="655"/>
      <c r="CQ37" s="656"/>
      <c r="CR37" s="639">
        <v>259268</v>
      </c>
      <c r="CS37" s="675"/>
      <c r="CT37" s="675"/>
      <c r="CU37" s="675"/>
      <c r="CV37" s="675"/>
      <c r="CW37" s="675"/>
      <c r="CX37" s="675"/>
      <c r="CY37" s="676"/>
      <c r="CZ37" s="644">
        <v>5.2</v>
      </c>
      <c r="DA37" s="672"/>
      <c r="DB37" s="672"/>
      <c r="DC37" s="677"/>
      <c r="DD37" s="648">
        <v>225268</v>
      </c>
      <c r="DE37" s="675"/>
      <c r="DF37" s="675"/>
      <c r="DG37" s="675"/>
      <c r="DH37" s="675"/>
      <c r="DI37" s="675"/>
      <c r="DJ37" s="675"/>
      <c r="DK37" s="676"/>
      <c r="DL37" s="648">
        <v>225260</v>
      </c>
      <c r="DM37" s="675"/>
      <c r="DN37" s="675"/>
      <c r="DO37" s="675"/>
      <c r="DP37" s="675"/>
      <c r="DQ37" s="675"/>
      <c r="DR37" s="675"/>
      <c r="DS37" s="675"/>
      <c r="DT37" s="675"/>
      <c r="DU37" s="675"/>
      <c r="DV37" s="676"/>
      <c r="DW37" s="644">
        <v>7.1</v>
      </c>
      <c r="DX37" s="672"/>
      <c r="DY37" s="672"/>
      <c r="DZ37" s="672"/>
      <c r="EA37" s="672"/>
      <c r="EB37" s="672"/>
      <c r="EC37" s="673"/>
    </row>
    <row r="38" spans="2:133" ht="11.25" customHeight="1" x14ac:dyDescent="0.15">
      <c r="B38" s="684" t="s">
        <v>340</v>
      </c>
      <c r="C38" s="685"/>
      <c r="D38" s="685"/>
      <c r="E38" s="685"/>
      <c r="F38" s="685"/>
      <c r="G38" s="685"/>
      <c r="H38" s="685"/>
      <c r="I38" s="685"/>
      <c r="J38" s="685"/>
      <c r="K38" s="685"/>
      <c r="L38" s="685"/>
      <c r="M38" s="685"/>
      <c r="N38" s="685"/>
      <c r="O38" s="685"/>
      <c r="P38" s="685"/>
      <c r="Q38" s="686"/>
      <c r="R38" s="719">
        <v>5320741</v>
      </c>
      <c r="S38" s="720"/>
      <c r="T38" s="720"/>
      <c r="U38" s="720"/>
      <c r="V38" s="720"/>
      <c r="W38" s="720"/>
      <c r="X38" s="720"/>
      <c r="Y38" s="721"/>
      <c r="Z38" s="722">
        <v>100</v>
      </c>
      <c r="AA38" s="722"/>
      <c r="AB38" s="722"/>
      <c r="AC38" s="722"/>
      <c r="AD38" s="723">
        <v>3053101</v>
      </c>
      <c r="AE38" s="723"/>
      <c r="AF38" s="723"/>
      <c r="AG38" s="723"/>
      <c r="AH38" s="723"/>
      <c r="AI38" s="723"/>
      <c r="AJ38" s="723"/>
      <c r="AK38" s="723"/>
      <c r="AL38" s="724">
        <v>100</v>
      </c>
      <c r="AM38" s="710"/>
      <c r="AN38" s="710"/>
      <c r="AO38" s="725"/>
      <c r="AQ38" s="716" t="s">
        <v>341</v>
      </c>
      <c r="AR38" s="717"/>
      <c r="AS38" s="717"/>
      <c r="AT38" s="717"/>
      <c r="AU38" s="717"/>
      <c r="AV38" s="717"/>
      <c r="AW38" s="717"/>
      <c r="AX38" s="717"/>
      <c r="AY38" s="718"/>
      <c r="AZ38" s="639">
        <v>1183</v>
      </c>
      <c r="BA38" s="640"/>
      <c r="BB38" s="640"/>
      <c r="BC38" s="640"/>
      <c r="BD38" s="675"/>
      <c r="BE38" s="675"/>
      <c r="BF38" s="698"/>
      <c r="BG38" s="654" t="s">
        <v>342</v>
      </c>
      <c r="BH38" s="655"/>
      <c r="BI38" s="655"/>
      <c r="BJ38" s="655"/>
      <c r="BK38" s="655"/>
      <c r="BL38" s="655"/>
      <c r="BM38" s="655"/>
      <c r="BN38" s="655"/>
      <c r="BO38" s="655"/>
      <c r="BP38" s="655"/>
      <c r="BQ38" s="655"/>
      <c r="BR38" s="655"/>
      <c r="BS38" s="655"/>
      <c r="BT38" s="655"/>
      <c r="BU38" s="656"/>
      <c r="BV38" s="639">
        <v>1879</v>
      </c>
      <c r="BW38" s="640"/>
      <c r="BX38" s="640"/>
      <c r="BY38" s="640"/>
      <c r="BZ38" s="640"/>
      <c r="CA38" s="640"/>
      <c r="CB38" s="649"/>
      <c r="CD38" s="654" t="s">
        <v>343</v>
      </c>
      <c r="CE38" s="655"/>
      <c r="CF38" s="655"/>
      <c r="CG38" s="655"/>
      <c r="CH38" s="655"/>
      <c r="CI38" s="655"/>
      <c r="CJ38" s="655"/>
      <c r="CK38" s="655"/>
      <c r="CL38" s="655"/>
      <c r="CM38" s="655"/>
      <c r="CN38" s="655"/>
      <c r="CO38" s="655"/>
      <c r="CP38" s="655"/>
      <c r="CQ38" s="656"/>
      <c r="CR38" s="639">
        <v>379758</v>
      </c>
      <c r="CS38" s="640"/>
      <c r="CT38" s="640"/>
      <c r="CU38" s="640"/>
      <c r="CV38" s="640"/>
      <c r="CW38" s="640"/>
      <c r="CX38" s="640"/>
      <c r="CY38" s="641"/>
      <c r="CZ38" s="644">
        <v>7.7</v>
      </c>
      <c r="DA38" s="672"/>
      <c r="DB38" s="672"/>
      <c r="DC38" s="677"/>
      <c r="DD38" s="648">
        <v>330041</v>
      </c>
      <c r="DE38" s="640"/>
      <c r="DF38" s="640"/>
      <c r="DG38" s="640"/>
      <c r="DH38" s="640"/>
      <c r="DI38" s="640"/>
      <c r="DJ38" s="640"/>
      <c r="DK38" s="641"/>
      <c r="DL38" s="648">
        <v>323651</v>
      </c>
      <c r="DM38" s="640"/>
      <c r="DN38" s="640"/>
      <c r="DO38" s="640"/>
      <c r="DP38" s="640"/>
      <c r="DQ38" s="640"/>
      <c r="DR38" s="640"/>
      <c r="DS38" s="640"/>
      <c r="DT38" s="640"/>
      <c r="DU38" s="640"/>
      <c r="DV38" s="641"/>
      <c r="DW38" s="644">
        <v>10.199999999999999</v>
      </c>
      <c r="DX38" s="672"/>
      <c r="DY38" s="672"/>
      <c r="DZ38" s="672"/>
      <c r="EA38" s="672"/>
      <c r="EB38" s="672"/>
      <c r="EC38" s="673"/>
    </row>
    <row r="39" spans="2:133" ht="11.25" customHeight="1" x14ac:dyDescent="0.15">
      <c r="AQ39" s="716" t="s">
        <v>344</v>
      </c>
      <c r="AR39" s="717"/>
      <c r="AS39" s="717"/>
      <c r="AT39" s="717"/>
      <c r="AU39" s="717"/>
      <c r="AV39" s="717"/>
      <c r="AW39" s="717"/>
      <c r="AX39" s="717"/>
      <c r="AY39" s="718"/>
      <c r="AZ39" s="639" t="s">
        <v>243</v>
      </c>
      <c r="BA39" s="640"/>
      <c r="BB39" s="640"/>
      <c r="BC39" s="640"/>
      <c r="BD39" s="675"/>
      <c r="BE39" s="675"/>
      <c r="BF39" s="698"/>
      <c r="BG39" s="730" t="s">
        <v>345</v>
      </c>
      <c r="BH39" s="731"/>
      <c r="BI39" s="731"/>
      <c r="BJ39" s="731"/>
      <c r="BK39" s="731"/>
      <c r="BL39" s="233"/>
      <c r="BM39" s="655" t="s">
        <v>346</v>
      </c>
      <c r="BN39" s="655"/>
      <c r="BO39" s="655"/>
      <c r="BP39" s="655"/>
      <c r="BQ39" s="655"/>
      <c r="BR39" s="655"/>
      <c r="BS39" s="655"/>
      <c r="BT39" s="655"/>
      <c r="BU39" s="656"/>
      <c r="BV39" s="639">
        <v>75</v>
      </c>
      <c r="BW39" s="640"/>
      <c r="BX39" s="640"/>
      <c r="BY39" s="640"/>
      <c r="BZ39" s="640"/>
      <c r="CA39" s="640"/>
      <c r="CB39" s="649"/>
      <c r="CD39" s="654" t="s">
        <v>347</v>
      </c>
      <c r="CE39" s="655"/>
      <c r="CF39" s="655"/>
      <c r="CG39" s="655"/>
      <c r="CH39" s="655"/>
      <c r="CI39" s="655"/>
      <c r="CJ39" s="655"/>
      <c r="CK39" s="655"/>
      <c r="CL39" s="655"/>
      <c r="CM39" s="655"/>
      <c r="CN39" s="655"/>
      <c r="CO39" s="655"/>
      <c r="CP39" s="655"/>
      <c r="CQ39" s="656"/>
      <c r="CR39" s="639">
        <v>203815</v>
      </c>
      <c r="CS39" s="675"/>
      <c r="CT39" s="675"/>
      <c r="CU39" s="675"/>
      <c r="CV39" s="675"/>
      <c r="CW39" s="675"/>
      <c r="CX39" s="675"/>
      <c r="CY39" s="676"/>
      <c r="CZ39" s="644">
        <v>4.0999999999999996</v>
      </c>
      <c r="DA39" s="672"/>
      <c r="DB39" s="672"/>
      <c r="DC39" s="677"/>
      <c r="DD39" s="648">
        <v>195313</v>
      </c>
      <c r="DE39" s="675"/>
      <c r="DF39" s="675"/>
      <c r="DG39" s="675"/>
      <c r="DH39" s="675"/>
      <c r="DI39" s="675"/>
      <c r="DJ39" s="675"/>
      <c r="DK39" s="676"/>
      <c r="DL39" s="648" t="s">
        <v>128</v>
      </c>
      <c r="DM39" s="675"/>
      <c r="DN39" s="675"/>
      <c r="DO39" s="675"/>
      <c r="DP39" s="675"/>
      <c r="DQ39" s="675"/>
      <c r="DR39" s="675"/>
      <c r="DS39" s="675"/>
      <c r="DT39" s="675"/>
      <c r="DU39" s="675"/>
      <c r="DV39" s="676"/>
      <c r="DW39" s="644" t="s">
        <v>128</v>
      </c>
      <c r="DX39" s="672"/>
      <c r="DY39" s="672"/>
      <c r="DZ39" s="672"/>
      <c r="EA39" s="672"/>
      <c r="EB39" s="672"/>
      <c r="EC39" s="673"/>
    </row>
    <row r="40" spans="2:133" ht="11.25" customHeight="1" x14ac:dyDescent="0.15">
      <c r="AQ40" s="716" t="s">
        <v>348</v>
      </c>
      <c r="AR40" s="717"/>
      <c r="AS40" s="717"/>
      <c r="AT40" s="717"/>
      <c r="AU40" s="717"/>
      <c r="AV40" s="717"/>
      <c r="AW40" s="717"/>
      <c r="AX40" s="717"/>
      <c r="AY40" s="718"/>
      <c r="AZ40" s="639">
        <v>75908</v>
      </c>
      <c r="BA40" s="640"/>
      <c r="BB40" s="640"/>
      <c r="BC40" s="640"/>
      <c r="BD40" s="675"/>
      <c r="BE40" s="675"/>
      <c r="BF40" s="698"/>
      <c r="BG40" s="730"/>
      <c r="BH40" s="731"/>
      <c r="BI40" s="731"/>
      <c r="BJ40" s="731"/>
      <c r="BK40" s="731"/>
      <c r="BL40" s="233"/>
      <c r="BM40" s="655" t="s">
        <v>349</v>
      </c>
      <c r="BN40" s="655"/>
      <c r="BO40" s="655"/>
      <c r="BP40" s="655"/>
      <c r="BQ40" s="655"/>
      <c r="BR40" s="655"/>
      <c r="BS40" s="655"/>
      <c r="BT40" s="655"/>
      <c r="BU40" s="656"/>
      <c r="BV40" s="639" t="s">
        <v>128</v>
      </c>
      <c r="BW40" s="640"/>
      <c r="BX40" s="640"/>
      <c r="BY40" s="640"/>
      <c r="BZ40" s="640"/>
      <c r="CA40" s="640"/>
      <c r="CB40" s="649"/>
      <c r="CD40" s="654" t="s">
        <v>350</v>
      </c>
      <c r="CE40" s="655"/>
      <c r="CF40" s="655"/>
      <c r="CG40" s="655"/>
      <c r="CH40" s="655"/>
      <c r="CI40" s="655"/>
      <c r="CJ40" s="655"/>
      <c r="CK40" s="655"/>
      <c r="CL40" s="655"/>
      <c r="CM40" s="655"/>
      <c r="CN40" s="655"/>
      <c r="CO40" s="655"/>
      <c r="CP40" s="655"/>
      <c r="CQ40" s="656"/>
      <c r="CR40" s="639">
        <v>47494</v>
      </c>
      <c r="CS40" s="640"/>
      <c r="CT40" s="640"/>
      <c r="CU40" s="640"/>
      <c r="CV40" s="640"/>
      <c r="CW40" s="640"/>
      <c r="CX40" s="640"/>
      <c r="CY40" s="641"/>
      <c r="CZ40" s="644">
        <v>1</v>
      </c>
      <c r="DA40" s="672"/>
      <c r="DB40" s="672"/>
      <c r="DC40" s="677"/>
      <c r="DD40" s="648">
        <v>38494</v>
      </c>
      <c r="DE40" s="640"/>
      <c r="DF40" s="640"/>
      <c r="DG40" s="640"/>
      <c r="DH40" s="640"/>
      <c r="DI40" s="640"/>
      <c r="DJ40" s="640"/>
      <c r="DK40" s="641"/>
      <c r="DL40" s="648">
        <v>31323</v>
      </c>
      <c r="DM40" s="640"/>
      <c r="DN40" s="640"/>
      <c r="DO40" s="640"/>
      <c r="DP40" s="640"/>
      <c r="DQ40" s="640"/>
      <c r="DR40" s="640"/>
      <c r="DS40" s="640"/>
      <c r="DT40" s="640"/>
      <c r="DU40" s="640"/>
      <c r="DV40" s="641"/>
      <c r="DW40" s="644">
        <v>1</v>
      </c>
      <c r="DX40" s="672"/>
      <c r="DY40" s="672"/>
      <c r="DZ40" s="672"/>
      <c r="EA40" s="672"/>
      <c r="EB40" s="672"/>
      <c r="EC40" s="673"/>
    </row>
    <row r="41" spans="2:133" ht="11.25" customHeight="1" x14ac:dyDescent="0.15">
      <c r="AQ41" s="726" t="s">
        <v>351</v>
      </c>
      <c r="AR41" s="727"/>
      <c r="AS41" s="727"/>
      <c r="AT41" s="727"/>
      <c r="AU41" s="727"/>
      <c r="AV41" s="727"/>
      <c r="AW41" s="727"/>
      <c r="AX41" s="727"/>
      <c r="AY41" s="728"/>
      <c r="AZ41" s="719">
        <v>302667</v>
      </c>
      <c r="BA41" s="720"/>
      <c r="BB41" s="720"/>
      <c r="BC41" s="720"/>
      <c r="BD41" s="709"/>
      <c r="BE41" s="709"/>
      <c r="BF41" s="711"/>
      <c r="BG41" s="732"/>
      <c r="BH41" s="733"/>
      <c r="BI41" s="733"/>
      <c r="BJ41" s="733"/>
      <c r="BK41" s="733"/>
      <c r="BL41" s="234"/>
      <c r="BM41" s="664" t="s">
        <v>352</v>
      </c>
      <c r="BN41" s="664"/>
      <c r="BO41" s="664"/>
      <c r="BP41" s="664"/>
      <c r="BQ41" s="664"/>
      <c r="BR41" s="664"/>
      <c r="BS41" s="664"/>
      <c r="BT41" s="664"/>
      <c r="BU41" s="665"/>
      <c r="BV41" s="719">
        <v>294</v>
      </c>
      <c r="BW41" s="720"/>
      <c r="BX41" s="720"/>
      <c r="BY41" s="720"/>
      <c r="BZ41" s="720"/>
      <c r="CA41" s="720"/>
      <c r="CB41" s="729"/>
      <c r="CD41" s="654" t="s">
        <v>353</v>
      </c>
      <c r="CE41" s="655"/>
      <c r="CF41" s="655"/>
      <c r="CG41" s="655"/>
      <c r="CH41" s="655"/>
      <c r="CI41" s="655"/>
      <c r="CJ41" s="655"/>
      <c r="CK41" s="655"/>
      <c r="CL41" s="655"/>
      <c r="CM41" s="655"/>
      <c r="CN41" s="655"/>
      <c r="CO41" s="655"/>
      <c r="CP41" s="655"/>
      <c r="CQ41" s="656"/>
      <c r="CR41" s="639" t="s">
        <v>128</v>
      </c>
      <c r="CS41" s="675"/>
      <c r="CT41" s="675"/>
      <c r="CU41" s="675"/>
      <c r="CV41" s="675"/>
      <c r="CW41" s="675"/>
      <c r="CX41" s="675"/>
      <c r="CY41" s="676"/>
      <c r="CZ41" s="644" t="s">
        <v>128</v>
      </c>
      <c r="DA41" s="672"/>
      <c r="DB41" s="672"/>
      <c r="DC41" s="677"/>
      <c r="DD41" s="648" t="s">
        <v>128</v>
      </c>
      <c r="DE41" s="675"/>
      <c r="DF41" s="675"/>
      <c r="DG41" s="675"/>
      <c r="DH41" s="675"/>
      <c r="DI41" s="675"/>
      <c r="DJ41" s="675"/>
      <c r="DK41" s="676"/>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227" t="s">
        <v>354</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355</v>
      </c>
      <c r="CE42" s="637"/>
      <c r="CF42" s="637"/>
      <c r="CG42" s="637"/>
      <c r="CH42" s="637"/>
      <c r="CI42" s="637"/>
      <c r="CJ42" s="637"/>
      <c r="CK42" s="637"/>
      <c r="CL42" s="637"/>
      <c r="CM42" s="637"/>
      <c r="CN42" s="637"/>
      <c r="CO42" s="637"/>
      <c r="CP42" s="637"/>
      <c r="CQ42" s="638"/>
      <c r="CR42" s="639">
        <v>716149</v>
      </c>
      <c r="CS42" s="640"/>
      <c r="CT42" s="640"/>
      <c r="CU42" s="640"/>
      <c r="CV42" s="640"/>
      <c r="CW42" s="640"/>
      <c r="CX42" s="640"/>
      <c r="CY42" s="641"/>
      <c r="CZ42" s="644">
        <v>14.5</v>
      </c>
      <c r="DA42" s="645"/>
      <c r="DB42" s="645"/>
      <c r="DC42" s="740"/>
      <c r="DD42" s="648">
        <v>172472</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43" s="237" t="s">
        <v>356</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357</v>
      </c>
      <c r="CE43" s="637"/>
      <c r="CF43" s="637"/>
      <c r="CG43" s="637"/>
      <c r="CH43" s="637"/>
      <c r="CI43" s="637"/>
      <c r="CJ43" s="637"/>
      <c r="CK43" s="637"/>
      <c r="CL43" s="637"/>
      <c r="CM43" s="637"/>
      <c r="CN43" s="637"/>
      <c r="CO43" s="637"/>
      <c r="CP43" s="637"/>
      <c r="CQ43" s="638"/>
      <c r="CR43" s="639">
        <v>15479</v>
      </c>
      <c r="CS43" s="675"/>
      <c r="CT43" s="675"/>
      <c r="CU43" s="675"/>
      <c r="CV43" s="675"/>
      <c r="CW43" s="675"/>
      <c r="CX43" s="675"/>
      <c r="CY43" s="676"/>
      <c r="CZ43" s="644">
        <v>0.3</v>
      </c>
      <c r="DA43" s="672"/>
      <c r="DB43" s="672"/>
      <c r="DC43" s="677"/>
      <c r="DD43" s="648">
        <v>15479</v>
      </c>
      <c r="DE43" s="675"/>
      <c r="DF43" s="675"/>
      <c r="DG43" s="675"/>
      <c r="DH43" s="675"/>
      <c r="DI43" s="675"/>
      <c r="DJ43" s="675"/>
      <c r="DK43" s="676"/>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B44" s="238" t="s">
        <v>358</v>
      </c>
      <c r="CD44" s="751" t="s">
        <v>310</v>
      </c>
      <c r="CE44" s="752"/>
      <c r="CF44" s="636" t="s">
        <v>359</v>
      </c>
      <c r="CG44" s="637"/>
      <c r="CH44" s="637"/>
      <c r="CI44" s="637"/>
      <c r="CJ44" s="637"/>
      <c r="CK44" s="637"/>
      <c r="CL44" s="637"/>
      <c r="CM44" s="637"/>
      <c r="CN44" s="637"/>
      <c r="CO44" s="637"/>
      <c r="CP44" s="637"/>
      <c r="CQ44" s="638"/>
      <c r="CR44" s="639">
        <v>703126</v>
      </c>
      <c r="CS44" s="640"/>
      <c r="CT44" s="640"/>
      <c r="CU44" s="640"/>
      <c r="CV44" s="640"/>
      <c r="CW44" s="640"/>
      <c r="CX44" s="640"/>
      <c r="CY44" s="641"/>
      <c r="CZ44" s="644">
        <v>14.2</v>
      </c>
      <c r="DA44" s="645"/>
      <c r="DB44" s="645"/>
      <c r="DC44" s="740"/>
      <c r="DD44" s="648">
        <v>159449</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CD45" s="753"/>
      <c r="CE45" s="754"/>
      <c r="CF45" s="636" t="s">
        <v>360</v>
      </c>
      <c r="CG45" s="637"/>
      <c r="CH45" s="637"/>
      <c r="CI45" s="637"/>
      <c r="CJ45" s="637"/>
      <c r="CK45" s="637"/>
      <c r="CL45" s="637"/>
      <c r="CM45" s="637"/>
      <c r="CN45" s="637"/>
      <c r="CO45" s="637"/>
      <c r="CP45" s="637"/>
      <c r="CQ45" s="638"/>
      <c r="CR45" s="639">
        <v>270719</v>
      </c>
      <c r="CS45" s="675"/>
      <c r="CT45" s="675"/>
      <c r="CU45" s="675"/>
      <c r="CV45" s="675"/>
      <c r="CW45" s="675"/>
      <c r="CX45" s="675"/>
      <c r="CY45" s="676"/>
      <c r="CZ45" s="644">
        <v>5.5</v>
      </c>
      <c r="DA45" s="672"/>
      <c r="DB45" s="672"/>
      <c r="DC45" s="677"/>
      <c r="DD45" s="648">
        <v>82665</v>
      </c>
      <c r="DE45" s="675"/>
      <c r="DF45" s="675"/>
      <c r="DG45" s="675"/>
      <c r="DH45" s="675"/>
      <c r="DI45" s="675"/>
      <c r="DJ45" s="675"/>
      <c r="DK45" s="676"/>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CD46" s="753"/>
      <c r="CE46" s="754"/>
      <c r="CF46" s="636" t="s">
        <v>361</v>
      </c>
      <c r="CG46" s="637"/>
      <c r="CH46" s="637"/>
      <c r="CI46" s="637"/>
      <c r="CJ46" s="637"/>
      <c r="CK46" s="637"/>
      <c r="CL46" s="637"/>
      <c r="CM46" s="637"/>
      <c r="CN46" s="637"/>
      <c r="CO46" s="637"/>
      <c r="CP46" s="637"/>
      <c r="CQ46" s="638"/>
      <c r="CR46" s="639">
        <v>409037</v>
      </c>
      <c r="CS46" s="640"/>
      <c r="CT46" s="640"/>
      <c r="CU46" s="640"/>
      <c r="CV46" s="640"/>
      <c r="CW46" s="640"/>
      <c r="CX46" s="640"/>
      <c r="CY46" s="641"/>
      <c r="CZ46" s="644">
        <v>8.3000000000000007</v>
      </c>
      <c r="DA46" s="645"/>
      <c r="DB46" s="645"/>
      <c r="DC46" s="740"/>
      <c r="DD46" s="648">
        <v>73514</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CD47" s="753"/>
      <c r="CE47" s="754"/>
      <c r="CF47" s="636" t="s">
        <v>362</v>
      </c>
      <c r="CG47" s="637"/>
      <c r="CH47" s="637"/>
      <c r="CI47" s="637"/>
      <c r="CJ47" s="637"/>
      <c r="CK47" s="637"/>
      <c r="CL47" s="637"/>
      <c r="CM47" s="637"/>
      <c r="CN47" s="637"/>
      <c r="CO47" s="637"/>
      <c r="CP47" s="637"/>
      <c r="CQ47" s="638"/>
      <c r="CR47" s="639">
        <v>13023</v>
      </c>
      <c r="CS47" s="675"/>
      <c r="CT47" s="675"/>
      <c r="CU47" s="675"/>
      <c r="CV47" s="675"/>
      <c r="CW47" s="675"/>
      <c r="CX47" s="675"/>
      <c r="CY47" s="676"/>
      <c r="CZ47" s="644">
        <v>0.3</v>
      </c>
      <c r="DA47" s="672"/>
      <c r="DB47" s="672"/>
      <c r="DC47" s="677"/>
      <c r="DD47" s="648">
        <v>13023</v>
      </c>
      <c r="DE47" s="675"/>
      <c r="DF47" s="675"/>
      <c r="DG47" s="675"/>
      <c r="DH47" s="675"/>
      <c r="DI47" s="675"/>
      <c r="DJ47" s="675"/>
      <c r="DK47" s="676"/>
      <c r="DL47" s="734"/>
      <c r="DM47" s="735"/>
      <c r="DN47" s="735"/>
      <c r="DO47" s="735"/>
      <c r="DP47" s="735"/>
      <c r="DQ47" s="735"/>
      <c r="DR47" s="735"/>
      <c r="DS47" s="735"/>
      <c r="DT47" s="735"/>
      <c r="DU47" s="735"/>
      <c r="DV47" s="736"/>
      <c r="DW47" s="737"/>
      <c r="DX47" s="738"/>
      <c r="DY47" s="738"/>
      <c r="DZ47" s="738"/>
      <c r="EA47" s="738"/>
      <c r="EB47" s="738"/>
      <c r="EC47" s="739"/>
    </row>
    <row r="48" spans="2:133" x14ac:dyDescent="0.15">
      <c r="CD48" s="755"/>
      <c r="CE48" s="756"/>
      <c r="CF48" s="636" t="s">
        <v>363</v>
      </c>
      <c r="CG48" s="637"/>
      <c r="CH48" s="637"/>
      <c r="CI48" s="637"/>
      <c r="CJ48" s="637"/>
      <c r="CK48" s="637"/>
      <c r="CL48" s="637"/>
      <c r="CM48" s="637"/>
      <c r="CN48" s="637"/>
      <c r="CO48" s="637"/>
      <c r="CP48" s="637"/>
      <c r="CQ48" s="638"/>
      <c r="CR48" s="639" t="s">
        <v>243</v>
      </c>
      <c r="CS48" s="640"/>
      <c r="CT48" s="640"/>
      <c r="CU48" s="640"/>
      <c r="CV48" s="640"/>
      <c r="CW48" s="640"/>
      <c r="CX48" s="640"/>
      <c r="CY48" s="641"/>
      <c r="CZ48" s="644" t="s">
        <v>128</v>
      </c>
      <c r="DA48" s="645"/>
      <c r="DB48" s="645"/>
      <c r="DC48" s="740"/>
      <c r="DD48" s="648" t="s">
        <v>243</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x14ac:dyDescent="0.15">
      <c r="CD49" s="684" t="s">
        <v>364</v>
      </c>
      <c r="CE49" s="685"/>
      <c r="CF49" s="685"/>
      <c r="CG49" s="685"/>
      <c r="CH49" s="685"/>
      <c r="CI49" s="685"/>
      <c r="CJ49" s="685"/>
      <c r="CK49" s="685"/>
      <c r="CL49" s="685"/>
      <c r="CM49" s="685"/>
      <c r="CN49" s="685"/>
      <c r="CO49" s="685"/>
      <c r="CP49" s="685"/>
      <c r="CQ49" s="686"/>
      <c r="CR49" s="719">
        <v>4945551</v>
      </c>
      <c r="CS49" s="709"/>
      <c r="CT49" s="709"/>
      <c r="CU49" s="709"/>
      <c r="CV49" s="709"/>
      <c r="CW49" s="709"/>
      <c r="CX49" s="709"/>
      <c r="CY49" s="741"/>
      <c r="CZ49" s="724">
        <v>100</v>
      </c>
      <c r="DA49" s="742"/>
      <c r="DB49" s="742"/>
      <c r="DC49" s="743"/>
      <c r="DD49" s="744">
        <v>3585334</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idden="1" x14ac:dyDescent="0.15"/>
    <row r="51" spans="82:133" hidden="1" x14ac:dyDescent="0.15"/>
    <row r="52" spans="82:133" hidden="1" x14ac:dyDescent="0.15"/>
    <row r="53" spans="82:133" hidden="1" x14ac:dyDescent="0.15"/>
  </sheetData>
  <sheetProtection algorithmName="SHA-512" hashValue="/jQwCg5lGEWTMxPw/sqzzAO+s+LUNcWEHA+SZG8ABFuMLNjfDBSUq3agI6SixRREaul0Oz8QLbndIB3COxW+jQ==" saltValue="n3N7Z7pOVyViXTohy0T9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4" sqref="AU64"/>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366</v>
      </c>
      <c r="DK2" s="787"/>
      <c r="DL2" s="787"/>
      <c r="DM2" s="787"/>
      <c r="DN2" s="787"/>
      <c r="DO2" s="788"/>
      <c r="DP2" s="247"/>
      <c r="DQ2" s="786" t="s">
        <v>367</v>
      </c>
      <c r="DR2" s="787"/>
      <c r="DS2" s="787"/>
      <c r="DT2" s="787"/>
      <c r="DU2" s="787"/>
      <c r="DV2" s="787"/>
      <c r="DW2" s="787"/>
      <c r="DX2" s="787"/>
      <c r="DY2" s="787"/>
      <c r="DZ2" s="788"/>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780" t="s">
        <v>370</v>
      </c>
      <c r="B5" s="781"/>
      <c r="C5" s="781"/>
      <c r="D5" s="781"/>
      <c r="E5" s="781"/>
      <c r="F5" s="781"/>
      <c r="G5" s="781"/>
      <c r="H5" s="781"/>
      <c r="I5" s="781"/>
      <c r="J5" s="781"/>
      <c r="K5" s="781"/>
      <c r="L5" s="781"/>
      <c r="M5" s="781"/>
      <c r="N5" s="781"/>
      <c r="O5" s="781"/>
      <c r="P5" s="782"/>
      <c r="Q5" s="757" t="s">
        <v>371</v>
      </c>
      <c r="R5" s="758"/>
      <c r="S5" s="758"/>
      <c r="T5" s="758"/>
      <c r="U5" s="759"/>
      <c r="V5" s="757" t="s">
        <v>372</v>
      </c>
      <c r="W5" s="758"/>
      <c r="X5" s="758"/>
      <c r="Y5" s="758"/>
      <c r="Z5" s="759"/>
      <c r="AA5" s="757" t="s">
        <v>373</v>
      </c>
      <c r="AB5" s="758"/>
      <c r="AC5" s="758"/>
      <c r="AD5" s="758"/>
      <c r="AE5" s="758"/>
      <c r="AF5" s="790" t="s">
        <v>374</v>
      </c>
      <c r="AG5" s="758"/>
      <c r="AH5" s="758"/>
      <c r="AI5" s="758"/>
      <c r="AJ5" s="769"/>
      <c r="AK5" s="758" t="s">
        <v>375</v>
      </c>
      <c r="AL5" s="758"/>
      <c r="AM5" s="758"/>
      <c r="AN5" s="758"/>
      <c r="AO5" s="759"/>
      <c r="AP5" s="757" t="s">
        <v>376</v>
      </c>
      <c r="AQ5" s="758"/>
      <c r="AR5" s="758"/>
      <c r="AS5" s="758"/>
      <c r="AT5" s="759"/>
      <c r="AU5" s="757" t="s">
        <v>377</v>
      </c>
      <c r="AV5" s="758"/>
      <c r="AW5" s="758"/>
      <c r="AX5" s="758"/>
      <c r="AY5" s="769"/>
      <c r="AZ5" s="254"/>
      <c r="BA5" s="254"/>
      <c r="BB5" s="254"/>
      <c r="BC5" s="254"/>
      <c r="BD5" s="254"/>
      <c r="BE5" s="255"/>
      <c r="BF5" s="255"/>
      <c r="BG5" s="255"/>
      <c r="BH5" s="255"/>
      <c r="BI5" s="255"/>
      <c r="BJ5" s="255"/>
      <c r="BK5" s="255"/>
      <c r="BL5" s="255"/>
      <c r="BM5" s="255"/>
      <c r="BN5" s="255"/>
      <c r="BO5" s="255"/>
      <c r="BP5" s="255"/>
      <c r="BQ5" s="780" t="s">
        <v>378</v>
      </c>
      <c r="BR5" s="781"/>
      <c r="BS5" s="781"/>
      <c r="BT5" s="781"/>
      <c r="BU5" s="781"/>
      <c r="BV5" s="781"/>
      <c r="BW5" s="781"/>
      <c r="BX5" s="781"/>
      <c r="BY5" s="781"/>
      <c r="BZ5" s="781"/>
      <c r="CA5" s="781"/>
      <c r="CB5" s="781"/>
      <c r="CC5" s="781"/>
      <c r="CD5" s="781"/>
      <c r="CE5" s="781"/>
      <c r="CF5" s="781"/>
      <c r="CG5" s="782"/>
      <c r="CH5" s="757" t="s">
        <v>379</v>
      </c>
      <c r="CI5" s="758"/>
      <c r="CJ5" s="758"/>
      <c r="CK5" s="758"/>
      <c r="CL5" s="759"/>
      <c r="CM5" s="757" t="s">
        <v>380</v>
      </c>
      <c r="CN5" s="758"/>
      <c r="CO5" s="758"/>
      <c r="CP5" s="758"/>
      <c r="CQ5" s="759"/>
      <c r="CR5" s="757" t="s">
        <v>381</v>
      </c>
      <c r="CS5" s="758"/>
      <c r="CT5" s="758"/>
      <c r="CU5" s="758"/>
      <c r="CV5" s="759"/>
      <c r="CW5" s="757" t="s">
        <v>382</v>
      </c>
      <c r="CX5" s="758"/>
      <c r="CY5" s="758"/>
      <c r="CZ5" s="758"/>
      <c r="DA5" s="759"/>
      <c r="DB5" s="757" t="s">
        <v>383</v>
      </c>
      <c r="DC5" s="758"/>
      <c r="DD5" s="758"/>
      <c r="DE5" s="758"/>
      <c r="DF5" s="759"/>
      <c r="DG5" s="763" t="s">
        <v>384</v>
      </c>
      <c r="DH5" s="764"/>
      <c r="DI5" s="764"/>
      <c r="DJ5" s="764"/>
      <c r="DK5" s="765"/>
      <c r="DL5" s="763" t="s">
        <v>385</v>
      </c>
      <c r="DM5" s="764"/>
      <c r="DN5" s="764"/>
      <c r="DO5" s="764"/>
      <c r="DP5" s="765"/>
      <c r="DQ5" s="757" t="s">
        <v>386</v>
      </c>
      <c r="DR5" s="758"/>
      <c r="DS5" s="758"/>
      <c r="DT5" s="758"/>
      <c r="DU5" s="759"/>
      <c r="DV5" s="757" t="s">
        <v>377</v>
      </c>
      <c r="DW5" s="758"/>
      <c r="DX5" s="758"/>
      <c r="DY5" s="758"/>
      <c r="DZ5" s="769"/>
      <c r="EA5" s="252"/>
    </row>
    <row r="6" spans="1:131" s="253" customFormat="1" ht="26.25" customHeight="1" thickBot="1" x14ac:dyDescent="0.2">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x14ac:dyDescent="0.15">
      <c r="A7" s="256">
        <v>1</v>
      </c>
      <c r="B7" s="771" t="s">
        <v>387</v>
      </c>
      <c r="C7" s="772"/>
      <c r="D7" s="772"/>
      <c r="E7" s="772"/>
      <c r="F7" s="772"/>
      <c r="G7" s="772"/>
      <c r="H7" s="772"/>
      <c r="I7" s="772"/>
      <c r="J7" s="772"/>
      <c r="K7" s="772"/>
      <c r="L7" s="772"/>
      <c r="M7" s="772"/>
      <c r="N7" s="772"/>
      <c r="O7" s="772"/>
      <c r="P7" s="773"/>
      <c r="Q7" s="774">
        <v>5343</v>
      </c>
      <c r="R7" s="775"/>
      <c r="S7" s="775"/>
      <c r="T7" s="775"/>
      <c r="U7" s="775"/>
      <c r="V7" s="775">
        <v>4968</v>
      </c>
      <c r="W7" s="775"/>
      <c r="X7" s="775"/>
      <c r="Y7" s="775"/>
      <c r="Z7" s="775"/>
      <c r="AA7" s="775">
        <v>375</v>
      </c>
      <c r="AB7" s="775"/>
      <c r="AC7" s="775"/>
      <c r="AD7" s="775"/>
      <c r="AE7" s="776"/>
      <c r="AF7" s="777">
        <v>340</v>
      </c>
      <c r="AG7" s="778"/>
      <c r="AH7" s="778"/>
      <c r="AI7" s="778"/>
      <c r="AJ7" s="779"/>
      <c r="AK7" s="814">
        <v>413</v>
      </c>
      <c r="AL7" s="815"/>
      <c r="AM7" s="815"/>
      <c r="AN7" s="815"/>
      <c r="AO7" s="815"/>
      <c r="AP7" s="815">
        <v>6487</v>
      </c>
      <c r="AQ7" s="815"/>
      <c r="AR7" s="815"/>
      <c r="AS7" s="815"/>
      <c r="AT7" s="815"/>
      <c r="AU7" s="816"/>
      <c r="AV7" s="816"/>
      <c r="AW7" s="816"/>
      <c r="AX7" s="816"/>
      <c r="AY7" s="817"/>
      <c r="AZ7" s="250"/>
      <c r="BA7" s="250"/>
      <c r="BB7" s="250"/>
      <c r="BC7" s="250"/>
      <c r="BD7" s="250"/>
      <c r="BE7" s="251"/>
      <c r="BF7" s="251"/>
      <c r="BG7" s="251"/>
      <c r="BH7" s="251"/>
      <c r="BI7" s="251"/>
      <c r="BJ7" s="251"/>
      <c r="BK7" s="251"/>
      <c r="BL7" s="251"/>
      <c r="BM7" s="251"/>
      <c r="BN7" s="251"/>
      <c r="BO7" s="251"/>
      <c r="BP7" s="251"/>
      <c r="BQ7" s="257">
        <v>1</v>
      </c>
      <c r="BR7" s="258"/>
      <c r="BS7" s="818" t="s">
        <v>588</v>
      </c>
      <c r="BT7" s="819"/>
      <c r="BU7" s="819"/>
      <c r="BV7" s="819"/>
      <c r="BW7" s="819"/>
      <c r="BX7" s="819"/>
      <c r="BY7" s="819"/>
      <c r="BZ7" s="819"/>
      <c r="CA7" s="819"/>
      <c r="CB7" s="819"/>
      <c r="CC7" s="819"/>
      <c r="CD7" s="819"/>
      <c r="CE7" s="819"/>
      <c r="CF7" s="819"/>
      <c r="CG7" s="820"/>
      <c r="CH7" s="811">
        <v>31</v>
      </c>
      <c r="CI7" s="812"/>
      <c r="CJ7" s="812"/>
      <c r="CK7" s="812"/>
      <c r="CL7" s="813"/>
      <c r="CM7" s="811">
        <v>211</v>
      </c>
      <c r="CN7" s="812"/>
      <c r="CO7" s="812"/>
      <c r="CP7" s="812"/>
      <c r="CQ7" s="813"/>
      <c r="CR7" s="811">
        <v>28</v>
      </c>
      <c r="CS7" s="812"/>
      <c r="CT7" s="812"/>
      <c r="CU7" s="812"/>
      <c r="CV7" s="813"/>
      <c r="CW7" s="811">
        <v>1</v>
      </c>
      <c r="CX7" s="812"/>
      <c r="CY7" s="812"/>
      <c r="CZ7" s="812"/>
      <c r="DA7" s="813"/>
      <c r="DB7" s="811" t="s">
        <v>591</v>
      </c>
      <c r="DC7" s="812"/>
      <c r="DD7" s="812"/>
      <c r="DE7" s="812"/>
      <c r="DF7" s="813"/>
      <c r="DG7" s="811" t="s">
        <v>592</v>
      </c>
      <c r="DH7" s="812"/>
      <c r="DI7" s="812"/>
      <c r="DJ7" s="812"/>
      <c r="DK7" s="813"/>
      <c r="DL7" s="811" t="s">
        <v>591</v>
      </c>
      <c r="DM7" s="812"/>
      <c r="DN7" s="812"/>
      <c r="DO7" s="812"/>
      <c r="DP7" s="813"/>
      <c r="DQ7" s="811" t="s">
        <v>591</v>
      </c>
      <c r="DR7" s="812"/>
      <c r="DS7" s="812"/>
      <c r="DT7" s="812"/>
      <c r="DU7" s="813"/>
      <c r="DV7" s="792"/>
      <c r="DW7" s="793"/>
      <c r="DX7" s="793"/>
      <c r="DY7" s="793"/>
      <c r="DZ7" s="794"/>
      <c r="EA7" s="252"/>
    </row>
    <row r="8" spans="1:131" s="253" customFormat="1" ht="26.25" customHeight="1" x14ac:dyDescent="0.15">
      <c r="A8" s="259">
        <v>2</v>
      </c>
      <c r="B8" s="795"/>
      <c r="C8" s="796"/>
      <c r="D8" s="796"/>
      <c r="E8" s="796"/>
      <c r="F8" s="796"/>
      <c r="G8" s="796"/>
      <c r="H8" s="796"/>
      <c r="I8" s="796"/>
      <c r="J8" s="796"/>
      <c r="K8" s="796"/>
      <c r="L8" s="796"/>
      <c r="M8" s="796"/>
      <c r="N8" s="796"/>
      <c r="O8" s="796"/>
      <c r="P8" s="797"/>
      <c r="Q8" s="798"/>
      <c r="R8" s="799"/>
      <c r="S8" s="799"/>
      <c r="T8" s="799"/>
      <c r="U8" s="799"/>
      <c r="V8" s="799"/>
      <c r="W8" s="799"/>
      <c r="X8" s="799"/>
      <c r="Y8" s="799"/>
      <c r="Z8" s="799"/>
      <c r="AA8" s="799"/>
      <c r="AB8" s="799"/>
      <c r="AC8" s="799"/>
      <c r="AD8" s="799"/>
      <c r="AE8" s="800"/>
      <c r="AF8" s="801"/>
      <c r="AG8" s="802"/>
      <c r="AH8" s="802"/>
      <c r="AI8" s="802"/>
      <c r="AJ8" s="803"/>
      <c r="AK8" s="804"/>
      <c r="AL8" s="805"/>
      <c r="AM8" s="805"/>
      <c r="AN8" s="805"/>
      <c r="AO8" s="805"/>
      <c r="AP8" s="805"/>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t="s">
        <v>589</v>
      </c>
      <c r="BT8" s="809"/>
      <c r="BU8" s="809"/>
      <c r="BV8" s="809"/>
      <c r="BW8" s="809"/>
      <c r="BX8" s="809"/>
      <c r="BY8" s="809"/>
      <c r="BZ8" s="809"/>
      <c r="CA8" s="809"/>
      <c r="CB8" s="809"/>
      <c r="CC8" s="809"/>
      <c r="CD8" s="809"/>
      <c r="CE8" s="809"/>
      <c r="CF8" s="809"/>
      <c r="CG8" s="810"/>
      <c r="CH8" s="821">
        <v>-7</v>
      </c>
      <c r="CI8" s="822"/>
      <c r="CJ8" s="822"/>
      <c r="CK8" s="822"/>
      <c r="CL8" s="823"/>
      <c r="CM8" s="821">
        <v>1</v>
      </c>
      <c r="CN8" s="822"/>
      <c r="CO8" s="822"/>
      <c r="CP8" s="822"/>
      <c r="CQ8" s="823"/>
      <c r="CR8" s="821">
        <v>33</v>
      </c>
      <c r="CS8" s="822"/>
      <c r="CT8" s="822"/>
      <c r="CU8" s="822"/>
      <c r="CV8" s="823"/>
      <c r="CW8" s="821">
        <v>4</v>
      </c>
      <c r="CX8" s="822"/>
      <c r="CY8" s="822"/>
      <c r="CZ8" s="822"/>
      <c r="DA8" s="823"/>
      <c r="DB8" s="821" t="s">
        <v>591</v>
      </c>
      <c r="DC8" s="822"/>
      <c r="DD8" s="822"/>
      <c r="DE8" s="822"/>
      <c r="DF8" s="823"/>
      <c r="DG8" s="821" t="s">
        <v>591</v>
      </c>
      <c r="DH8" s="822"/>
      <c r="DI8" s="822"/>
      <c r="DJ8" s="822"/>
      <c r="DK8" s="823"/>
      <c r="DL8" s="821" t="s">
        <v>591</v>
      </c>
      <c r="DM8" s="822"/>
      <c r="DN8" s="822"/>
      <c r="DO8" s="822"/>
      <c r="DP8" s="823"/>
      <c r="DQ8" s="821" t="s">
        <v>591</v>
      </c>
      <c r="DR8" s="822"/>
      <c r="DS8" s="822"/>
      <c r="DT8" s="822"/>
      <c r="DU8" s="823"/>
      <c r="DV8" s="824"/>
      <c r="DW8" s="825"/>
      <c r="DX8" s="825"/>
      <c r="DY8" s="825"/>
      <c r="DZ8" s="826"/>
      <c r="EA8" s="252"/>
    </row>
    <row r="9" spans="1:131" s="253" customFormat="1" ht="26.25" customHeight="1" x14ac:dyDescent="0.15">
      <c r="A9" s="259">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04"/>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t="s">
        <v>590</v>
      </c>
      <c r="BT9" s="809"/>
      <c r="BU9" s="809"/>
      <c r="BV9" s="809"/>
      <c r="BW9" s="809"/>
      <c r="BX9" s="809"/>
      <c r="BY9" s="809"/>
      <c r="BZ9" s="809"/>
      <c r="CA9" s="809"/>
      <c r="CB9" s="809"/>
      <c r="CC9" s="809"/>
      <c r="CD9" s="809"/>
      <c r="CE9" s="809"/>
      <c r="CF9" s="809"/>
      <c r="CG9" s="810"/>
      <c r="CH9" s="821">
        <v>-1</v>
      </c>
      <c r="CI9" s="822"/>
      <c r="CJ9" s="822"/>
      <c r="CK9" s="822"/>
      <c r="CL9" s="823"/>
      <c r="CM9" s="821">
        <v>20</v>
      </c>
      <c r="CN9" s="822"/>
      <c r="CO9" s="822"/>
      <c r="CP9" s="822"/>
      <c r="CQ9" s="823"/>
      <c r="CR9" s="821">
        <v>20</v>
      </c>
      <c r="CS9" s="822"/>
      <c r="CT9" s="822"/>
      <c r="CU9" s="822"/>
      <c r="CV9" s="823"/>
      <c r="CW9" s="821">
        <v>0</v>
      </c>
      <c r="CX9" s="822"/>
      <c r="CY9" s="822"/>
      <c r="CZ9" s="822"/>
      <c r="DA9" s="823"/>
      <c r="DB9" s="821" t="s">
        <v>591</v>
      </c>
      <c r="DC9" s="822"/>
      <c r="DD9" s="822"/>
      <c r="DE9" s="822"/>
      <c r="DF9" s="823"/>
      <c r="DG9" s="821" t="s">
        <v>592</v>
      </c>
      <c r="DH9" s="822"/>
      <c r="DI9" s="822"/>
      <c r="DJ9" s="822"/>
      <c r="DK9" s="823"/>
      <c r="DL9" s="821" t="s">
        <v>591</v>
      </c>
      <c r="DM9" s="822"/>
      <c r="DN9" s="822"/>
      <c r="DO9" s="822"/>
      <c r="DP9" s="823"/>
      <c r="DQ9" s="821" t="s">
        <v>591</v>
      </c>
      <c r="DR9" s="822"/>
      <c r="DS9" s="822"/>
      <c r="DT9" s="822"/>
      <c r="DU9" s="823"/>
      <c r="DV9" s="824"/>
      <c r="DW9" s="825"/>
      <c r="DX9" s="825"/>
      <c r="DY9" s="825"/>
      <c r="DZ9" s="826"/>
      <c r="EA9" s="252"/>
    </row>
    <row r="10" spans="1:131" s="253" customFormat="1" ht="26.25" customHeight="1" x14ac:dyDescent="0.15">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c r="BT10" s="809"/>
      <c r="BU10" s="809"/>
      <c r="BV10" s="809"/>
      <c r="BW10" s="809"/>
      <c r="BX10" s="809"/>
      <c r="BY10" s="809"/>
      <c r="BZ10" s="809"/>
      <c r="CA10" s="809"/>
      <c r="CB10" s="809"/>
      <c r="CC10" s="809"/>
      <c r="CD10" s="809"/>
      <c r="CE10" s="809"/>
      <c r="CF10" s="809"/>
      <c r="CG10" s="81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24"/>
      <c r="DW10" s="825"/>
      <c r="DX10" s="825"/>
      <c r="DY10" s="825"/>
      <c r="DZ10" s="826"/>
      <c r="EA10" s="252"/>
    </row>
    <row r="11" spans="1:131" s="253" customFormat="1" ht="26.25" customHeight="1" x14ac:dyDescent="0.15">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24"/>
      <c r="DW11" s="825"/>
      <c r="DX11" s="825"/>
      <c r="DY11" s="825"/>
      <c r="DZ11" s="826"/>
      <c r="EA11" s="252"/>
    </row>
    <row r="12" spans="1:131" s="253" customFormat="1" ht="26.25" customHeight="1" x14ac:dyDescent="0.15">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24"/>
      <c r="DW12" s="825"/>
      <c r="DX12" s="825"/>
      <c r="DY12" s="825"/>
      <c r="DZ12" s="826"/>
      <c r="EA12" s="252"/>
    </row>
    <row r="13" spans="1:131" s="253" customFormat="1" ht="26.25" customHeight="1" x14ac:dyDescent="0.15">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24"/>
      <c r="DW13" s="825"/>
      <c r="DX13" s="825"/>
      <c r="DY13" s="825"/>
      <c r="DZ13" s="826"/>
      <c r="EA13" s="252"/>
    </row>
    <row r="14" spans="1:131" s="253" customFormat="1" ht="26.25" customHeight="1" x14ac:dyDescent="0.15">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24"/>
      <c r="DW14" s="825"/>
      <c r="DX14" s="825"/>
      <c r="DY14" s="825"/>
      <c r="DZ14" s="826"/>
      <c r="EA14" s="252"/>
    </row>
    <row r="15" spans="1:131" s="253" customFormat="1" ht="26.25" customHeight="1" x14ac:dyDescent="0.15">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24"/>
      <c r="DW15" s="825"/>
      <c r="DX15" s="825"/>
      <c r="DY15" s="825"/>
      <c r="DZ15" s="826"/>
      <c r="EA15" s="252"/>
    </row>
    <row r="16" spans="1:131" s="253" customFormat="1" ht="26.25" customHeight="1" x14ac:dyDescent="0.15">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24"/>
      <c r="DW16" s="825"/>
      <c r="DX16" s="825"/>
      <c r="DY16" s="825"/>
      <c r="DZ16" s="826"/>
      <c r="EA16" s="252"/>
    </row>
    <row r="17" spans="1:131" s="253" customFormat="1" ht="26.25" customHeight="1" x14ac:dyDescent="0.15">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24"/>
      <c r="DW17" s="825"/>
      <c r="DX17" s="825"/>
      <c r="DY17" s="825"/>
      <c r="DZ17" s="826"/>
      <c r="EA17" s="252"/>
    </row>
    <row r="18" spans="1:131" s="253" customFormat="1" ht="26.25" customHeight="1" x14ac:dyDescent="0.15">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24"/>
      <c r="DW18" s="825"/>
      <c r="DX18" s="825"/>
      <c r="DY18" s="825"/>
      <c r="DZ18" s="826"/>
      <c r="EA18" s="252"/>
    </row>
    <row r="19" spans="1:131" s="253" customFormat="1" ht="26.25" customHeight="1" x14ac:dyDescent="0.15">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24"/>
      <c r="DW19" s="825"/>
      <c r="DX19" s="825"/>
      <c r="DY19" s="825"/>
      <c r="DZ19" s="826"/>
      <c r="EA19" s="252"/>
    </row>
    <row r="20" spans="1:131" s="253" customFormat="1" ht="26.25" customHeight="1" x14ac:dyDescent="0.15">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24"/>
      <c r="DW20" s="825"/>
      <c r="DX20" s="825"/>
      <c r="DY20" s="825"/>
      <c r="DZ20" s="826"/>
      <c r="EA20" s="252"/>
    </row>
    <row r="21" spans="1:131" s="253" customFormat="1" ht="26.25" customHeight="1" thickBot="1" x14ac:dyDescent="0.2">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24"/>
      <c r="DW21" s="825"/>
      <c r="DX21" s="825"/>
      <c r="DY21" s="825"/>
      <c r="DZ21" s="826"/>
      <c r="EA21" s="252"/>
    </row>
    <row r="22" spans="1:131" s="253" customFormat="1" ht="26.25" customHeight="1" x14ac:dyDescent="0.15">
      <c r="A22" s="259">
        <v>16</v>
      </c>
      <c r="B22" s="795"/>
      <c r="C22" s="796"/>
      <c r="D22" s="796"/>
      <c r="E22" s="796"/>
      <c r="F22" s="796"/>
      <c r="G22" s="796"/>
      <c r="H22" s="796"/>
      <c r="I22" s="796"/>
      <c r="J22" s="796"/>
      <c r="K22" s="796"/>
      <c r="L22" s="796"/>
      <c r="M22" s="796"/>
      <c r="N22" s="796"/>
      <c r="O22" s="796"/>
      <c r="P22" s="797"/>
      <c r="Q22" s="827"/>
      <c r="R22" s="828"/>
      <c r="S22" s="828"/>
      <c r="T22" s="828"/>
      <c r="U22" s="828"/>
      <c r="V22" s="828"/>
      <c r="W22" s="828"/>
      <c r="X22" s="828"/>
      <c r="Y22" s="828"/>
      <c r="Z22" s="828"/>
      <c r="AA22" s="828"/>
      <c r="AB22" s="828"/>
      <c r="AC22" s="828"/>
      <c r="AD22" s="828"/>
      <c r="AE22" s="829"/>
      <c r="AF22" s="801"/>
      <c r="AG22" s="802"/>
      <c r="AH22" s="802"/>
      <c r="AI22" s="802"/>
      <c r="AJ22" s="803"/>
      <c r="AK22" s="842"/>
      <c r="AL22" s="843"/>
      <c r="AM22" s="843"/>
      <c r="AN22" s="843"/>
      <c r="AO22" s="843"/>
      <c r="AP22" s="843"/>
      <c r="AQ22" s="843"/>
      <c r="AR22" s="843"/>
      <c r="AS22" s="843"/>
      <c r="AT22" s="843"/>
      <c r="AU22" s="844"/>
      <c r="AV22" s="844"/>
      <c r="AW22" s="844"/>
      <c r="AX22" s="844"/>
      <c r="AY22" s="845"/>
      <c r="AZ22" s="846" t="s">
        <v>388</v>
      </c>
      <c r="BA22" s="846"/>
      <c r="BB22" s="846"/>
      <c r="BC22" s="846"/>
      <c r="BD22" s="847"/>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24"/>
      <c r="DW22" s="825"/>
      <c r="DX22" s="825"/>
      <c r="DY22" s="825"/>
      <c r="DZ22" s="826"/>
      <c r="EA22" s="252"/>
    </row>
    <row r="23" spans="1:131" s="253" customFormat="1" ht="26.25" customHeight="1" thickBot="1" x14ac:dyDescent="0.2">
      <c r="A23" s="262" t="s">
        <v>389</v>
      </c>
      <c r="B23" s="830" t="s">
        <v>390</v>
      </c>
      <c r="C23" s="831"/>
      <c r="D23" s="831"/>
      <c r="E23" s="831"/>
      <c r="F23" s="831"/>
      <c r="G23" s="831"/>
      <c r="H23" s="831"/>
      <c r="I23" s="831"/>
      <c r="J23" s="831"/>
      <c r="K23" s="831"/>
      <c r="L23" s="831"/>
      <c r="M23" s="831"/>
      <c r="N23" s="831"/>
      <c r="O23" s="831"/>
      <c r="P23" s="832"/>
      <c r="Q23" s="833">
        <v>5343</v>
      </c>
      <c r="R23" s="834"/>
      <c r="S23" s="834"/>
      <c r="T23" s="834"/>
      <c r="U23" s="834"/>
      <c r="V23" s="834">
        <v>4968</v>
      </c>
      <c r="W23" s="834"/>
      <c r="X23" s="834"/>
      <c r="Y23" s="834"/>
      <c r="Z23" s="834"/>
      <c r="AA23" s="834">
        <v>375</v>
      </c>
      <c r="AB23" s="834"/>
      <c r="AC23" s="834"/>
      <c r="AD23" s="834"/>
      <c r="AE23" s="835"/>
      <c r="AF23" s="836">
        <v>340</v>
      </c>
      <c r="AG23" s="834"/>
      <c r="AH23" s="834"/>
      <c r="AI23" s="834"/>
      <c r="AJ23" s="837"/>
      <c r="AK23" s="838"/>
      <c r="AL23" s="839"/>
      <c r="AM23" s="839"/>
      <c r="AN23" s="839"/>
      <c r="AO23" s="839"/>
      <c r="AP23" s="834">
        <v>6487</v>
      </c>
      <c r="AQ23" s="834"/>
      <c r="AR23" s="834"/>
      <c r="AS23" s="834"/>
      <c r="AT23" s="834"/>
      <c r="AU23" s="840"/>
      <c r="AV23" s="840"/>
      <c r="AW23" s="840"/>
      <c r="AX23" s="840"/>
      <c r="AY23" s="841"/>
      <c r="AZ23" s="849" t="s">
        <v>391</v>
      </c>
      <c r="BA23" s="850"/>
      <c r="BB23" s="850"/>
      <c r="BC23" s="850"/>
      <c r="BD23" s="851"/>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24"/>
      <c r="DW23" s="825"/>
      <c r="DX23" s="825"/>
      <c r="DY23" s="825"/>
      <c r="DZ23" s="826"/>
      <c r="EA23" s="252"/>
    </row>
    <row r="24" spans="1:131" s="253" customFormat="1" ht="26.25" customHeight="1" x14ac:dyDescent="0.15">
      <c r="A24" s="848" t="s">
        <v>392</v>
      </c>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24"/>
      <c r="DW24" s="825"/>
      <c r="DX24" s="825"/>
      <c r="DY24" s="825"/>
      <c r="DZ24" s="826"/>
      <c r="EA24" s="252"/>
    </row>
    <row r="25" spans="1:131" s="245" customFormat="1" ht="26.25" customHeight="1" thickBot="1" x14ac:dyDescent="0.2">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24"/>
      <c r="DW25" s="825"/>
      <c r="DX25" s="825"/>
      <c r="DY25" s="825"/>
      <c r="DZ25" s="826"/>
      <c r="EA25" s="244"/>
    </row>
    <row r="26" spans="1:131" s="245" customFormat="1" ht="26.25" customHeight="1" x14ac:dyDescent="0.15">
      <c r="A26" s="780" t="s">
        <v>370</v>
      </c>
      <c r="B26" s="781"/>
      <c r="C26" s="781"/>
      <c r="D26" s="781"/>
      <c r="E26" s="781"/>
      <c r="F26" s="781"/>
      <c r="G26" s="781"/>
      <c r="H26" s="781"/>
      <c r="I26" s="781"/>
      <c r="J26" s="781"/>
      <c r="K26" s="781"/>
      <c r="L26" s="781"/>
      <c r="M26" s="781"/>
      <c r="N26" s="781"/>
      <c r="O26" s="781"/>
      <c r="P26" s="782"/>
      <c r="Q26" s="757" t="s">
        <v>394</v>
      </c>
      <c r="R26" s="758"/>
      <c r="S26" s="758"/>
      <c r="T26" s="758"/>
      <c r="U26" s="759"/>
      <c r="V26" s="757" t="s">
        <v>395</v>
      </c>
      <c r="W26" s="758"/>
      <c r="X26" s="758"/>
      <c r="Y26" s="758"/>
      <c r="Z26" s="759"/>
      <c r="AA26" s="757" t="s">
        <v>396</v>
      </c>
      <c r="AB26" s="758"/>
      <c r="AC26" s="758"/>
      <c r="AD26" s="758"/>
      <c r="AE26" s="758"/>
      <c r="AF26" s="852" t="s">
        <v>397</v>
      </c>
      <c r="AG26" s="853"/>
      <c r="AH26" s="853"/>
      <c r="AI26" s="853"/>
      <c r="AJ26" s="854"/>
      <c r="AK26" s="758" t="s">
        <v>398</v>
      </c>
      <c r="AL26" s="758"/>
      <c r="AM26" s="758"/>
      <c r="AN26" s="758"/>
      <c r="AO26" s="759"/>
      <c r="AP26" s="757" t="s">
        <v>399</v>
      </c>
      <c r="AQ26" s="758"/>
      <c r="AR26" s="758"/>
      <c r="AS26" s="758"/>
      <c r="AT26" s="759"/>
      <c r="AU26" s="757" t="s">
        <v>400</v>
      </c>
      <c r="AV26" s="758"/>
      <c r="AW26" s="758"/>
      <c r="AX26" s="758"/>
      <c r="AY26" s="759"/>
      <c r="AZ26" s="757" t="s">
        <v>401</v>
      </c>
      <c r="BA26" s="758"/>
      <c r="BB26" s="758"/>
      <c r="BC26" s="758"/>
      <c r="BD26" s="759"/>
      <c r="BE26" s="757" t="s">
        <v>377</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24"/>
      <c r="DW26" s="825"/>
      <c r="DX26" s="825"/>
      <c r="DY26" s="825"/>
      <c r="DZ26" s="826"/>
      <c r="EA26" s="244"/>
    </row>
    <row r="27" spans="1:131" s="245" customFormat="1" ht="26.25" customHeight="1" thickBot="1" x14ac:dyDescent="0.2">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5"/>
      <c r="AG27" s="856"/>
      <c r="AH27" s="856"/>
      <c r="AI27" s="856"/>
      <c r="AJ27" s="85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24"/>
      <c r="DW27" s="825"/>
      <c r="DX27" s="825"/>
      <c r="DY27" s="825"/>
      <c r="DZ27" s="826"/>
      <c r="EA27" s="244"/>
    </row>
    <row r="28" spans="1:131" s="245" customFormat="1" ht="26.25" customHeight="1" thickTop="1" x14ac:dyDescent="0.15">
      <c r="A28" s="264">
        <v>1</v>
      </c>
      <c r="B28" s="771" t="s">
        <v>402</v>
      </c>
      <c r="C28" s="772"/>
      <c r="D28" s="772"/>
      <c r="E28" s="772"/>
      <c r="F28" s="772"/>
      <c r="G28" s="772"/>
      <c r="H28" s="772"/>
      <c r="I28" s="772"/>
      <c r="J28" s="772"/>
      <c r="K28" s="772"/>
      <c r="L28" s="772"/>
      <c r="M28" s="772"/>
      <c r="N28" s="772"/>
      <c r="O28" s="772"/>
      <c r="P28" s="773"/>
      <c r="Q28" s="862">
        <v>840</v>
      </c>
      <c r="R28" s="863"/>
      <c r="S28" s="863"/>
      <c r="T28" s="863"/>
      <c r="U28" s="863"/>
      <c r="V28" s="863">
        <v>795</v>
      </c>
      <c r="W28" s="863"/>
      <c r="X28" s="863"/>
      <c r="Y28" s="863"/>
      <c r="Z28" s="863"/>
      <c r="AA28" s="863">
        <v>45</v>
      </c>
      <c r="AB28" s="863"/>
      <c r="AC28" s="863"/>
      <c r="AD28" s="863"/>
      <c r="AE28" s="864"/>
      <c r="AF28" s="865">
        <v>45</v>
      </c>
      <c r="AG28" s="863"/>
      <c r="AH28" s="863"/>
      <c r="AI28" s="863"/>
      <c r="AJ28" s="866"/>
      <c r="AK28" s="867">
        <v>76</v>
      </c>
      <c r="AL28" s="858"/>
      <c r="AM28" s="858"/>
      <c r="AN28" s="858"/>
      <c r="AO28" s="858"/>
      <c r="AP28" s="858" t="s">
        <v>575</v>
      </c>
      <c r="AQ28" s="858"/>
      <c r="AR28" s="858"/>
      <c r="AS28" s="858"/>
      <c r="AT28" s="858"/>
      <c r="AU28" s="858" t="s">
        <v>576</v>
      </c>
      <c r="AV28" s="858"/>
      <c r="AW28" s="858"/>
      <c r="AX28" s="858"/>
      <c r="AY28" s="858"/>
      <c r="AZ28" s="859" t="s">
        <v>575</v>
      </c>
      <c r="BA28" s="859"/>
      <c r="BB28" s="859"/>
      <c r="BC28" s="859"/>
      <c r="BD28" s="859"/>
      <c r="BE28" s="860"/>
      <c r="BF28" s="860"/>
      <c r="BG28" s="860"/>
      <c r="BH28" s="860"/>
      <c r="BI28" s="861"/>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24"/>
      <c r="DW28" s="825"/>
      <c r="DX28" s="825"/>
      <c r="DY28" s="825"/>
      <c r="DZ28" s="826"/>
      <c r="EA28" s="244"/>
    </row>
    <row r="29" spans="1:131" s="245" customFormat="1" ht="26.25" customHeight="1" x14ac:dyDescent="0.15">
      <c r="A29" s="264">
        <v>2</v>
      </c>
      <c r="B29" s="795" t="s">
        <v>403</v>
      </c>
      <c r="C29" s="796"/>
      <c r="D29" s="796"/>
      <c r="E29" s="796"/>
      <c r="F29" s="796"/>
      <c r="G29" s="796"/>
      <c r="H29" s="796"/>
      <c r="I29" s="796"/>
      <c r="J29" s="796"/>
      <c r="K29" s="796"/>
      <c r="L29" s="796"/>
      <c r="M29" s="796"/>
      <c r="N29" s="796"/>
      <c r="O29" s="796"/>
      <c r="P29" s="797"/>
      <c r="Q29" s="798">
        <v>1035</v>
      </c>
      <c r="R29" s="799"/>
      <c r="S29" s="799"/>
      <c r="T29" s="799"/>
      <c r="U29" s="799"/>
      <c r="V29" s="799">
        <v>1034</v>
      </c>
      <c r="W29" s="799"/>
      <c r="X29" s="799"/>
      <c r="Y29" s="799"/>
      <c r="Z29" s="799"/>
      <c r="AA29" s="799">
        <v>1</v>
      </c>
      <c r="AB29" s="799"/>
      <c r="AC29" s="799"/>
      <c r="AD29" s="799"/>
      <c r="AE29" s="800"/>
      <c r="AF29" s="801">
        <v>1</v>
      </c>
      <c r="AG29" s="802"/>
      <c r="AH29" s="802"/>
      <c r="AI29" s="802"/>
      <c r="AJ29" s="803"/>
      <c r="AK29" s="870">
        <v>161</v>
      </c>
      <c r="AL29" s="871"/>
      <c r="AM29" s="871"/>
      <c r="AN29" s="871"/>
      <c r="AO29" s="871"/>
      <c r="AP29" s="871" t="s">
        <v>576</v>
      </c>
      <c r="AQ29" s="871"/>
      <c r="AR29" s="871"/>
      <c r="AS29" s="871"/>
      <c r="AT29" s="871"/>
      <c r="AU29" s="871" t="s">
        <v>575</v>
      </c>
      <c r="AV29" s="871"/>
      <c r="AW29" s="871"/>
      <c r="AX29" s="871"/>
      <c r="AY29" s="871"/>
      <c r="AZ29" s="872" t="s">
        <v>577</v>
      </c>
      <c r="BA29" s="872"/>
      <c r="BB29" s="872"/>
      <c r="BC29" s="872"/>
      <c r="BD29" s="872"/>
      <c r="BE29" s="868"/>
      <c r="BF29" s="868"/>
      <c r="BG29" s="868"/>
      <c r="BH29" s="868"/>
      <c r="BI29" s="869"/>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24"/>
      <c r="DW29" s="825"/>
      <c r="DX29" s="825"/>
      <c r="DY29" s="825"/>
      <c r="DZ29" s="826"/>
      <c r="EA29" s="244"/>
    </row>
    <row r="30" spans="1:131" s="245" customFormat="1" ht="26.25" customHeight="1" x14ac:dyDescent="0.15">
      <c r="A30" s="264">
        <v>3</v>
      </c>
      <c r="B30" s="795" t="s">
        <v>404</v>
      </c>
      <c r="C30" s="796"/>
      <c r="D30" s="796"/>
      <c r="E30" s="796"/>
      <c r="F30" s="796"/>
      <c r="G30" s="796"/>
      <c r="H30" s="796"/>
      <c r="I30" s="796"/>
      <c r="J30" s="796"/>
      <c r="K30" s="796"/>
      <c r="L30" s="796"/>
      <c r="M30" s="796"/>
      <c r="N30" s="796"/>
      <c r="O30" s="796"/>
      <c r="P30" s="797"/>
      <c r="Q30" s="798">
        <v>95</v>
      </c>
      <c r="R30" s="799"/>
      <c r="S30" s="799"/>
      <c r="T30" s="799"/>
      <c r="U30" s="799"/>
      <c r="V30" s="799">
        <v>95</v>
      </c>
      <c r="W30" s="799"/>
      <c r="X30" s="799"/>
      <c r="Y30" s="799"/>
      <c r="Z30" s="799"/>
      <c r="AA30" s="799">
        <v>1</v>
      </c>
      <c r="AB30" s="799"/>
      <c r="AC30" s="799"/>
      <c r="AD30" s="799"/>
      <c r="AE30" s="800"/>
      <c r="AF30" s="801">
        <v>1</v>
      </c>
      <c r="AG30" s="802"/>
      <c r="AH30" s="802"/>
      <c r="AI30" s="802"/>
      <c r="AJ30" s="803"/>
      <c r="AK30" s="870">
        <v>39</v>
      </c>
      <c r="AL30" s="871"/>
      <c r="AM30" s="871"/>
      <c r="AN30" s="871"/>
      <c r="AO30" s="871"/>
      <c r="AP30" s="871" t="s">
        <v>575</v>
      </c>
      <c r="AQ30" s="871"/>
      <c r="AR30" s="871"/>
      <c r="AS30" s="871"/>
      <c r="AT30" s="871"/>
      <c r="AU30" s="871" t="s">
        <v>576</v>
      </c>
      <c r="AV30" s="871"/>
      <c r="AW30" s="871"/>
      <c r="AX30" s="871"/>
      <c r="AY30" s="871"/>
      <c r="AZ30" s="872" t="s">
        <v>575</v>
      </c>
      <c r="BA30" s="872"/>
      <c r="BB30" s="872"/>
      <c r="BC30" s="872"/>
      <c r="BD30" s="872"/>
      <c r="BE30" s="868"/>
      <c r="BF30" s="868"/>
      <c r="BG30" s="868"/>
      <c r="BH30" s="868"/>
      <c r="BI30" s="869"/>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24"/>
      <c r="DW30" s="825"/>
      <c r="DX30" s="825"/>
      <c r="DY30" s="825"/>
      <c r="DZ30" s="826"/>
      <c r="EA30" s="244"/>
    </row>
    <row r="31" spans="1:131" s="245" customFormat="1" ht="26.25" customHeight="1" x14ac:dyDescent="0.15">
      <c r="A31" s="264">
        <v>4</v>
      </c>
      <c r="B31" s="795" t="s">
        <v>405</v>
      </c>
      <c r="C31" s="796"/>
      <c r="D31" s="796"/>
      <c r="E31" s="796"/>
      <c r="F31" s="796"/>
      <c r="G31" s="796"/>
      <c r="H31" s="796"/>
      <c r="I31" s="796"/>
      <c r="J31" s="796"/>
      <c r="K31" s="796"/>
      <c r="L31" s="796"/>
      <c r="M31" s="796"/>
      <c r="N31" s="796"/>
      <c r="O31" s="796"/>
      <c r="P31" s="797"/>
      <c r="Q31" s="798">
        <v>161</v>
      </c>
      <c r="R31" s="799"/>
      <c r="S31" s="799"/>
      <c r="T31" s="799"/>
      <c r="U31" s="799"/>
      <c r="V31" s="799">
        <v>141</v>
      </c>
      <c r="W31" s="799"/>
      <c r="X31" s="799"/>
      <c r="Y31" s="799"/>
      <c r="Z31" s="799"/>
      <c r="AA31" s="799">
        <v>19</v>
      </c>
      <c r="AB31" s="799"/>
      <c r="AC31" s="799"/>
      <c r="AD31" s="799"/>
      <c r="AE31" s="800"/>
      <c r="AF31" s="801">
        <v>346</v>
      </c>
      <c r="AG31" s="802"/>
      <c r="AH31" s="802"/>
      <c r="AI31" s="802"/>
      <c r="AJ31" s="803"/>
      <c r="AK31" s="870">
        <v>4</v>
      </c>
      <c r="AL31" s="871"/>
      <c r="AM31" s="871"/>
      <c r="AN31" s="871"/>
      <c r="AO31" s="871"/>
      <c r="AP31" s="871">
        <v>83</v>
      </c>
      <c r="AQ31" s="871"/>
      <c r="AR31" s="871"/>
      <c r="AS31" s="871"/>
      <c r="AT31" s="871"/>
      <c r="AU31" s="871">
        <v>10</v>
      </c>
      <c r="AV31" s="871"/>
      <c r="AW31" s="871"/>
      <c r="AX31" s="871"/>
      <c r="AY31" s="871"/>
      <c r="AZ31" s="872" t="s">
        <v>586</v>
      </c>
      <c r="BA31" s="872"/>
      <c r="BB31" s="872"/>
      <c r="BC31" s="872"/>
      <c r="BD31" s="872"/>
      <c r="BE31" s="868" t="s">
        <v>406</v>
      </c>
      <c r="BF31" s="868"/>
      <c r="BG31" s="868"/>
      <c r="BH31" s="868"/>
      <c r="BI31" s="869"/>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24"/>
      <c r="DW31" s="825"/>
      <c r="DX31" s="825"/>
      <c r="DY31" s="825"/>
      <c r="DZ31" s="826"/>
      <c r="EA31" s="244"/>
    </row>
    <row r="32" spans="1:131" s="245" customFormat="1" ht="26.25" customHeight="1" x14ac:dyDescent="0.15">
      <c r="A32" s="264">
        <v>5</v>
      </c>
      <c r="B32" s="795" t="s">
        <v>407</v>
      </c>
      <c r="C32" s="796"/>
      <c r="D32" s="796"/>
      <c r="E32" s="796"/>
      <c r="F32" s="796"/>
      <c r="G32" s="796"/>
      <c r="H32" s="796"/>
      <c r="I32" s="796"/>
      <c r="J32" s="796"/>
      <c r="K32" s="796"/>
      <c r="L32" s="796"/>
      <c r="M32" s="796"/>
      <c r="N32" s="796"/>
      <c r="O32" s="796"/>
      <c r="P32" s="797"/>
      <c r="Q32" s="798">
        <v>692</v>
      </c>
      <c r="R32" s="799"/>
      <c r="S32" s="799"/>
      <c r="T32" s="799"/>
      <c r="U32" s="799"/>
      <c r="V32" s="799">
        <v>728</v>
      </c>
      <c r="W32" s="799"/>
      <c r="X32" s="799"/>
      <c r="Y32" s="799"/>
      <c r="Z32" s="799"/>
      <c r="AA32" s="799">
        <v>-36</v>
      </c>
      <c r="AB32" s="799"/>
      <c r="AC32" s="799"/>
      <c r="AD32" s="799"/>
      <c r="AE32" s="800"/>
      <c r="AF32" s="801">
        <v>271</v>
      </c>
      <c r="AG32" s="802"/>
      <c r="AH32" s="802"/>
      <c r="AI32" s="802"/>
      <c r="AJ32" s="803"/>
      <c r="AK32" s="870">
        <v>290</v>
      </c>
      <c r="AL32" s="871"/>
      <c r="AM32" s="871"/>
      <c r="AN32" s="871"/>
      <c r="AO32" s="871"/>
      <c r="AP32" s="871">
        <v>375</v>
      </c>
      <c r="AQ32" s="871"/>
      <c r="AR32" s="871"/>
      <c r="AS32" s="871"/>
      <c r="AT32" s="871"/>
      <c r="AU32" s="871">
        <v>276</v>
      </c>
      <c r="AV32" s="871"/>
      <c r="AW32" s="871"/>
      <c r="AX32" s="871"/>
      <c r="AY32" s="871"/>
      <c r="AZ32" s="872" t="s">
        <v>586</v>
      </c>
      <c r="BA32" s="872"/>
      <c r="BB32" s="872"/>
      <c r="BC32" s="872"/>
      <c r="BD32" s="872"/>
      <c r="BE32" s="868" t="s">
        <v>408</v>
      </c>
      <c r="BF32" s="868"/>
      <c r="BG32" s="868"/>
      <c r="BH32" s="868"/>
      <c r="BI32" s="869"/>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24"/>
      <c r="DW32" s="825"/>
      <c r="DX32" s="825"/>
      <c r="DY32" s="825"/>
      <c r="DZ32" s="826"/>
      <c r="EA32" s="244"/>
    </row>
    <row r="33" spans="1:131" s="245" customFormat="1" ht="26.25" customHeight="1" x14ac:dyDescent="0.15">
      <c r="A33" s="264">
        <v>6</v>
      </c>
      <c r="B33" s="795" t="s">
        <v>409</v>
      </c>
      <c r="C33" s="796"/>
      <c r="D33" s="796"/>
      <c r="E33" s="796"/>
      <c r="F33" s="796"/>
      <c r="G33" s="796"/>
      <c r="H33" s="796"/>
      <c r="I33" s="796"/>
      <c r="J33" s="796"/>
      <c r="K33" s="796"/>
      <c r="L33" s="796"/>
      <c r="M33" s="796"/>
      <c r="N33" s="796"/>
      <c r="O33" s="796"/>
      <c r="P33" s="797"/>
      <c r="Q33" s="798">
        <v>78</v>
      </c>
      <c r="R33" s="799"/>
      <c r="S33" s="799"/>
      <c r="T33" s="799"/>
      <c r="U33" s="799"/>
      <c r="V33" s="799">
        <v>78</v>
      </c>
      <c r="W33" s="799"/>
      <c r="X33" s="799"/>
      <c r="Y33" s="799"/>
      <c r="Z33" s="799"/>
      <c r="AA33" s="799" t="s">
        <v>597</v>
      </c>
      <c r="AB33" s="799"/>
      <c r="AC33" s="799"/>
      <c r="AD33" s="799"/>
      <c r="AE33" s="800"/>
      <c r="AF33" s="801" t="s">
        <v>128</v>
      </c>
      <c r="AG33" s="802"/>
      <c r="AH33" s="802"/>
      <c r="AI33" s="802"/>
      <c r="AJ33" s="803"/>
      <c r="AK33" s="870">
        <v>4</v>
      </c>
      <c r="AL33" s="871"/>
      <c r="AM33" s="871"/>
      <c r="AN33" s="871"/>
      <c r="AO33" s="871"/>
      <c r="AP33" s="871">
        <v>47</v>
      </c>
      <c r="AQ33" s="871"/>
      <c r="AR33" s="871"/>
      <c r="AS33" s="871"/>
      <c r="AT33" s="871"/>
      <c r="AU33" s="871">
        <v>6</v>
      </c>
      <c r="AV33" s="871"/>
      <c r="AW33" s="871"/>
      <c r="AX33" s="871"/>
      <c r="AY33" s="871"/>
      <c r="AZ33" s="872" t="s">
        <v>586</v>
      </c>
      <c r="BA33" s="872"/>
      <c r="BB33" s="872"/>
      <c r="BC33" s="872"/>
      <c r="BD33" s="872"/>
      <c r="BE33" s="868" t="s">
        <v>410</v>
      </c>
      <c r="BF33" s="868"/>
      <c r="BG33" s="868"/>
      <c r="BH33" s="868"/>
      <c r="BI33" s="869"/>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24"/>
      <c r="DW33" s="825"/>
      <c r="DX33" s="825"/>
      <c r="DY33" s="825"/>
      <c r="DZ33" s="826"/>
      <c r="EA33" s="244"/>
    </row>
    <row r="34" spans="1:131" s="245" customFormat="1" ht="26.25" customHeight="1" x14ac:dyDescent="0.15">
      <c r="A34" s="264">
        <v>7</v>
      </c>
      <c r="B34" s="795"/>
      <c r="C34" s="796"/>
      <c r="D34" s="796"/>
      <c r="E34" s="796"/>
      <c r="F34" s="796"/>
      <c r="G34" s="796"/>
      <c r="H34" s="796"/>
      <c r="I34" s="796"/>
      <c r="J34" s="796"/>
      <c r="K34" s="796"/>
      <c r="L34" s="796"/>
      <c r="M34" s="796"/>
      <c r="N34" s="796"/>
      <c r="O34" s="796"/>
      <c r="P34" s="797"/>
      <c r="Q34" s="798"/>
      <c r="R34" s="799"/>
      <c r="S34" s="799"/>
      <c r="T34" s="799"/>
      <c r="U34" s="799"/>
      <c r="V34" s="799"/>
      <c r="W34" s="799"/>
      <c r="X34" s="799"/>
      <c r="Y34" s="799"/>
      <c r="Z34" s="799"/>
      <c r="AA34" s="799"/>
      <c r="AB34" s="799"/>
      <c r="AC34" s="799"/>
      <c r="AD34" s="799"/>
      <c r="AE34" s="800"/>
      <c r="AF34" s="801"/>
      <c r="AG34" s="802"/>
      <c r="AH34" s="802"/>
      <c r="AI34" s="802"/>
      <c r="AJ34" s="803"/>
      <c r="AK34" s="870"/>
      <c r="AL34" s="871"/>
      <c r="AM34" s="871"/>
      <c r="AN34" s="871"/>
      <c r="AO34" s="871"/>
      <c r="AP34" s="871"/>
      <c r="AQ34" s="871"/>
      <c r="AR34" s="871"/>
      <c r="AS34" s="871"/>
      <c r="AT34" s="871"/>
      <c r="AU34" s="871"/>
      <c r="AV34" s="871"/>
      <c r="AW34" s="871"/>
      <c r="AX34" s="871"/>
      <c r="AY34" s="871"/>
      <c r="AZ34" s="872"/>
      <c r="BA34" s="872"/>
      <c r="BB34" s="872"/>
      <c r="BC34" s="872"/>
      <c r="BD34" s="872"/>
      <c r="BE34" s="868"/>
      <c r="BF34" s="868"/>
      <c r="BG34" s="868"/>
      <c r="BH34" s="868"/>
      <c r="BI34" s="869"/>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24"/>
      <c r="DW34" s="825"/>
      <c r="DX34" s="825"/>
      <c r="DY34" s="825"/>
      <c r="DZ34" s="826"/>
      <c r="EA34" s="244"/>
    </row>
    <row r="35" spans="1:131" s="245" customFormat="1" ht="26.25" customHeight="1" x14ac:dyDescent="0.15">
      <c r="A35" s="264">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0"/>
      <c r="AL35" s="871"/>
      <c r="AM35" s="871"/>
      <c r="AN35" s="871"/>
      <c r="AO35" s="871"/>
      <c r="AP35" s="871"/>
      <c r="AQ35" s="871"/>
      <c r="AR35" s="871"/>
      <c r="AS35" s="871"/>
      <c r="AT35" s="871"/>
      <c r="AU35" s="871"/>
      <c r="AV35" s="871"/>
      <c r="AW35" s="871"/>
      <c r="AX35" s="871"/>
      <c r="AY35" s="871"/>
      <c r="AZ35" s="872"/>
      <c r="BA35" s="872"/>
      <c r="BB35" s="872"/>
      <c r="BC35" s="872"/>
      <c r="BD35" s="872"/>
      <c r="BE35" s="868"/>
      <c r="BF35" s="868"/>
      <c r="BG35" s="868"/>
      <c r="BH35" s="868"/>
      <c r="BI35" s="869"/>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24"/>
      <c r="DW35" s="825"/>
      <c r="DX35" s="825"/>
      <c r="DY35" s="825"/>
      <c r="DZ35" s="826"/>
      <c r="EA35" s="244"/>
    </row>
    <row r="36" spans="1:131" s="245" customFormat="1" ht="26.25" customHeight="1" x14ac:dyDescent="0.15">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0"/>
      <c r="AL36" s="871"/>
      <c r="AM36" s="871"/>
      <c r="AN36" s="871"/>
      <c r="AO36" s="871"/>
      <c r="AP36" s="871"/>
      <c r="AQ36" s="871"/>
      <c r="AR36" s="871"/>
      <c r="AS36" s="871"/>
      <c r="AT36" s="871"/>
      <c r="AU36" s="871"/>
      <c r="AV36" s="871"/>
      <c r="AW36" s="871"/>
      <c r="AX36" s="871"/>
      <c r="AY36" s="871"/>
      <c r="AZ36" s="872"/>
      <c r="BA36" s="872"/>
      <c r="BB36" s="872"/>
      <c r="BC36" s="872"/>
      <c r="BD36" s="872"/>
      <c r="BE36" s="868"/>
      <c r="BF36" s="868"/>
      <c r="BG36" s="868"/>
      <c r="BH36" s="868"/>
      <c r="BI36" s="869"/>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24"/>
      <c r="DW36" s="825"/>
      <c r="DX36" s="825"/>
      <c r="DY36" s="825"/>
      <c r="DZ36" s="826"/>
      <c r="EA36" s="244"/>
    </row>
    <row r="37" spans="1:131" s="245" customFormat="1" ht="26.25" customHeight="1" x14ac:dyDescent="0.15">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0"/>
      <c r="AL37" s="871"/>
      <c r="AM37" s="871"/>
      <c r="AN37" s="871"/>
      <c r="AO37" s="871"/>
      <c r="AP37" s="871"/>
      <c r="AQ37" s="871"/>
      <c r="AR37" s="871"/>
      <c r="AS37" s="871"/>
      <c r="AT37" s="871"/>
      <c r="AU37" s="871"/>
      <c r="AV37" s="871"/>
      <c r="AW37" s="871"/>
      <c r="AX37" s="871"/>
      <c r="AY37" s="871"/>
      <c r="AZ37" s="872"/>
      <c r="BA37" s="872"/>
      <c r="BB37" s="872"/>
      <c r="BC37" s="872"/>
      <c r="BD37" s="872"/>
      <c r="BE37" s="868"/>
      <c r="BF37" s="868"/>
      <c r="BG37" s="868"/>
      <c r="BH37" s="868"/>
      <c r="BI37" s="869"/>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24"/>
      <c r="DW37" s="825"/>
      <c r="DX37" s="825"/>
      <c r="DY37" s="825"/>
      <c r="DZ37" s="826"/>
      <c r="EA37" s="244"/>
    </row>
    <row r="38" spans="1:131" s="245" customFormat="1" ht="26.25" customHeight="1" x14ac:dyDescent="0.15">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0"/>
      <c r="AL38" s="871"/>
      <c r="AM38" s="871"/>
      <c r="AN38" s="871"/>
      <c r="AO38" s="871"/>
      <c r="AP38" s="871"/>
      <c r="AQ38" s="871"/>
      <c r="AR38" s="871"/>
      <c r="AS38" s="871"/>
      <c r="AT38" s="871"/>
      <c r="AU38" s="871"/>
      <c r="AV38" s="871"/>
      <c r="AW38" s="871"/>
      <c r="AX38" s="871"/>
      <c r="AY38" s="871"/>
      <c r="AZ38" s="872"/>
      <c r="BA38" s="872"/>
      <c r="BB38" s="872"/>
      <c r="BC38" s="872"/>
      <c r="BD38" s="872"/>
      <c r="BE38" s="868"/>
      <c r="BF38" s="868"/>
      <c r="BG38" s="868"/>
      <c r="BH38" s="868"/>
      <c r="BI38" s="869"/>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24"/>
      <c r="DW38" s="825"/>
      <c r="DX38" s="825"/>
      <c r="DY38" s="825"/>
      <c r="DZ38" s="826"/>
      <c r="EA38" s="244"/>
    </row>
    <row r="39" spans="1:131" s="245" customFormat="1" ht="26.25" customHeight="1" x14ac:dyDescent="0.15">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0"/>
      <c r="AL39" s="871"/>
      <c r="AM39" s="871"/>
      <c r="AN39" s="871"/>
      <c r="AO39" s="871"/>
      <c r="AP39" s="871"/>
      <c r="AQ39" s="871"/>
      <c r="AR39" s="871"/>
      <c r="AS39" s="871"/>
      <c r="AT39" s="871"/>
      <c r="AU39" s="871"/>
      <c r="AV39" s="871"/>
      <c r="AW39" s="871"/>
      <c r="AX39" s="871"/>
      <c r="AY39" s="871"/>
      <c r="AZ39" s="872"/>
      <c r="BA39" s="872"/>
      <c r="BB39" s="872"/>
      <c r="BC39" s="872"/>
      <c r="BD39" s="872"/>
      <c r="BE39" s="868"/>
      <c r="BF39" s="868"/>
      <c r="BG39" s="868"/>
      <c r="BH39" s="868"/>
      <c r="BI39" s="869"/>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24"/>
      <c r="DW39" s="825"/>
      <c r="DX39" s="825"/>
      <c r="DY39" s="825"/>
      <c r="DZ39" s="826"/>
      <c r="EA39" s="244"/>
    </row>
    <row r="40" spans="1:131" s="245" customFormat="1" ht="26.25" customHeight="1" x14ac:dyDescent="0.15">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0"/>
      <c r="AL40" s="871"/>
      <c r="AM40" s="871"/>
      <c r="AN40" s="871"/>
      <c r="AO40" s="871"/>
      <c r="AP40" s="871"/>
      <c r="AQ40" s="871"/>
      <c r="AR40" s="871"/>
      <c r="AS40" s="871"/>
      <c r="AT40" s="871"/>
      <c r="AU40" s="871"/>
      <c r="AV40" s="871"/>
      <c r="AW40" s="871"/>
      <c r="AX40" s="871"/>
      <c r="AY40" s="871"/>
      <c r="AZ40" s="872"/>
      <c r="BA40" s="872"/>
      <c r="BB40" s="872"/>
      <c r="BC40" s="872"/>
      <c r="BD40" s="872"/>
      <c r="BE40" s="868"/>
      <c r="BF40" s="868"/>
      <c r="BG40" s="868"/>
      <c r="BH40" s="868"/>
      <c r="BI40" s="869"/>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24"/>
      <c r="DW40" s="825"/>
      <c r="DX40" s="825"/>
      <c r="DY40" s="825"/>
      <c r="DZ40" s="826"/>
      <c r="EA40" s="244"/>
    </row>
    <row r="41" spans="1:131" s="245" customFormat="1" ht="26.25" customHeight="1" x14ac:dyDescent="0.15">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0"/>
      <c r="AL41" s="871"/>
      <c r="AM41" s="871"/>
      <c r="AN41" s="871"/>
      <c r="AO41" s="871"/>
      <c r="AP41" s="871"/>
      <c r="AQ41" s="871"/>
      <c r="AR41" s="871"/>
      <c r="AS41" s="871"/>
      <c r="AT41" s="871"/>
      <c r="AU41" s="871"/>
      <c r="AV41" s="871"/>
      <c r="AW41" s="871"/>
      <c r="AX41" s="871"/>
      <c r="AY41" s="871"/>
      <c r="AZ41" s="872"/>
      <c r="BA41" s="872"/>
      <c r="BB41" s="872"/>
      <c r="BC41" s="872"/>
      <c r="BD41" s="872"/>
      <c r="BE41" s="868"/>
      <c r="BF41" s="868"/>
      <c r="BG41" s="868"/>
      <c r="BH41" s="868"/>
      <c r="BI41" s="869"/>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24"/>
      <c r="DW41" s="825"/>
      <c r="DX41" s="825"/>
      <c r="DY41" s="825"/>
      <c r="DZ41" s="826"/>
      <c r="EA41" s="244"/>
    </row>
    <row r="42" spans="1:131" s="245" customFormat="1" ht="26.25" customHeight="1" x14ac:dyDescent="0.15">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0"/>
      <c r="AL42" s="871"/>
      <c r="AM42" s="871"/>
      <c r="AN42" s="871"/>
      <c r="AO42" s="871"/>
      <c r="AP42" s="871"/>
      <c r="AQ42" s="871"/>
      <c r="AR42" s="871"/>
      <c r="AS42" s="871"/>
      <c r="AT42" s="871"/>
      <c r="AU42" s="871"/>
      <c r="AV42" s="871"/>
      <c r="AW42" s="871"/>
      <c r="AX42" s="871"/>
      <c r="AY42" s="871"/>
      <c r="AZ42" s="872"/>
      <c r="BA42" s="872"/>
      <c r="BB42" s="872"/>
      <c r="BC42" s="872"/>
      <c r="BD42" s="872"/>
      <c r="BE42" s="868"/>
      <c r="BF42" s="868"/>
      <c r="BG42" s="868"/>
      <c r="BH42" s="868"/>
      <c r="BI42" s="869"/>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24"/>
      <c r="DW42" s="825"/>
      <c r="DX42" s="825"/>
      <c r="DY42" s="825"/>
      <c r="DZ42" s="826"/>
      <c r="EA42" s="244"/>
    </row>
    <row r="43" spans="1:131" s="245" customFormat="1" ht="26.25" customHeight="1" x14ac:dyDescent="0.15">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0"/>
      <c r="AL43" s="871"/>
      <c r="AM43" s="871"/>
      <c r="AN43" s="871"/>
      <c r="AO43" s="871"/>
      <c r="AP43" s="871"/>
      <c r="AQ43" s="871"/>
      <c r="AR43" s="871"/>
      <c r="AS43" s="871"/>
      <c r="AT43" s="871"/>
      <c r="AU43" s="871"/>
      <c r="AV43" s="871"/>
      <c r="AW43" s="871"/>
      <c r="AX43" s="871"/>
      <c r="AY43" s="871"/>
      <c r="AZ43" s="872"/>
      <c r="BA43" s="872"/>
      <c r="BB43" s="872"/>
      <c r="BC43" s="872"/>
      <c r="BD43" s="872"/>
      <c r="BE43" s="868"/>
      <c r="BF43" s="868"/>
      <c r="BG43" s="868"/>
      <c r="BH43" s="868"/>
      <c r="BI43" s="869"/>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24"/>
      <c r="DW43" s="825"/>
      <c r="DX43" s="825"/>
      <c r="DY43" s="825"/>
      <c r="DZ43" s="826"/>
      <c r="EA43" s="244"/>
    </row>
    <row r="44" spans="1:131" s="245" customFormat="1" ht="26.25" customHeight="1" x14ac:dyDescent="0.15">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0"/>
      <c r="AL44" s="871"/>
      <c r="AM44" s="871"/>
      <c r="AN44" s="871"/>
      <c r="AO44" s="871"/>
      <c r="AP44" s="871"/>
      <c r="AQ44" s="871"/>
      <c r="AR44" s="871"/>
      <c r="AS44" s="871"/>
      <c r="AT44" s="871"/>
      <c r="AU44" s="871"/>
      <c r="AV44" s="871"/>
      <c r="AW44" s="871"/>
      <c r="AX44" s="871"/>
      <c r="AY44" s="871"/>
      <c r="AZ44" s="872"/>
      <c r="BA44" s="872"/>
      <c r="BB44" s="872"/>
      <c r="BC44" s="872"/>
      <c r="BD44" s="872"/>
      <c r="BE44" s="868"/>
      <c r="BF44" s="868"/>
      <c r="BG44" s="868"/>
      <c r="BH44" s="868"/>
      <c r="BI44" s="869"/>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24"/>
      <c r="DW44" s="825"/>
      <c r="DX44" s="825"/>
      <c r="DY44" s="825"/>
      <c r="DZ44" s="826"/>
      <c r="EA44" s="244"/>
    </row>
    <row r="45" spans="1:131" s="245" customFormat="1" ht="26.25" customHeight="1" x14ac:dyDescent="0.15">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0"/>
      <c r="AL45" s="871"/>
      <c r="AM45" s="871"/>
      <c r="AN45" s="871"/>
      <c r="AO45" s="871"/>
      <c r="AP45" s="871"/>
      <c r="AQ45" s="871"/>
      <c r="AR45" s="871"/>
      <c r="AS45" s="871"/>
      <c r="AT45" s="871"/>
      <c r="AU45" s="871"/>
      <c r="AV45" s="871"/>
      <c r="AW45" s="871"/>
      <c r="AX45" s="871"/>
      <c r="AY45" s="871"/>
      <c r="AZ45" s="872"/>
      <c r="BA45" s="872"/>
      <c r="BB45" s="872"/>
      <c r="BC45" s="872"/>
      <c r="BD45" s="872"/>
      <c r="BE45" s="868"/>
      <c r="BF45" s="868"/>
      <c r="BG45" s="868"/>
      <c r="BH45" s="868"/>
      <c r="BI45" s="869"/>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24"/>
      <c r="DW45" s="825"/>
      <c r="DX45" s="825"/>
      <c r="DY45" s="825"/>
      <c r="DZ45" s="826"/>
      <c r="EA45" s="244"/>
    </row>
    <row r="46" spans="1:131" s="245" customFormat="1" ht="26.25" customHeight="1" x14ac:dyDescent="0.15">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0"/>
      <c r="AL46" s="871"/>
      <c r="AM46" s="871"/>
      <c r="AN46" s="871"/>
      <c r="AO46" s="871"/>
      <c r="AP46" s="871"/>
      <c r="AQ46" s="871"/>
      <c r="AR46" s="871"/>
      <c r="AS46" s="871"/>
      <c r="AT46" s="871"/>
      <c r="AU46" s="871"/>
      <c r="AV46" s="871"/>
      <c r="AW46" s="871"/>
      <c r="AX46" s="871"/>
      <c r="AY46" s="871"/>
      <c r="AZ46" s="872"/>
      <c r="BA46" s="872"/>
      <c r="BB46" s="872"/>
      <c r="BC46" s="872"/>
      <c r="BD46" s="872"/>
      <c r="BE46" s="868"/>
      <c r="BF46" s="868"/>
      <c r="BG46" s="868"/>
      <c r="BH46" s="868"/>
      <c r="BI46" s="869"/>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24"/>
      <c r="DW46" s="825"/>
      <c r="DX46" s="825"/>
      <c r="DY46" s="825"/>
      <c r="DZ46" s="826"/>
      <c r="EA46" s="244"/>
    </row>
    <row r="47" spans="1:131" s="245" customFormat="1" ht="26.25" customHeight="1" x14ac:dyDescent="0.15">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0"/>
      <c r="AL47" s="871"/>
      <c r="AM47" s="871"/>
      <c r="AN47" s="871"/>
      <c r="AO47" s="871"/>
      <c r="AP47" s="871"/>
      <c r="AQ47" s="871"/>
      <c r="AR47" s="871"/>
      <c r="AS47" s="871"/>
      <c r="AT47" s="871"/>
      <c r="AU47" s="871"/>
      <c r="AV47" s="871"/>
      <c r="AW47" s="871"/>
      <c r="AX47" s="871"/>
      <c r="AY47" s="871"/>
      <c r="AZ47" s="872"/>
      <c r="BA47" s="872"/>
      <c r="BB47" s="872"/>
      <c r="BC47" s="872"/>
      <c r="BD47" s="872"/>
      <c r="BE47" s="868"/>
      <c r="BF47" s="868"/>
      <c r="BG47" s="868"/>
      <c r="BH47" s="868"/>
      <c r="BI47" s="869"/>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24"/>
      <c r="DW47" s="825"/>
      <c r="DX47" s="825"/>
      <c r="DY47" s="825"/>
      <c r="DZ47" s="826"/>
      <c r="EA47" s="244"/>
    </row>
    <row r="48" spans="1:131" s="245" customFormat="1" ht="26.25" customHeight="1" x14ac:dyDescent="0.15">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0"/>
      <c r="AL48" s="871"/>
      <c r="AM48" s="871"/>
      <c r="AN48" s="871"/>
      <c r="AO48" s="871"/>
      <c r="AP48" s="871"/>
      <c r="AQ48" s="871"/>
      <c r="AR48" s="871"/>
      <c r="AS48" s="871"/>
      <c r="AT48" s="871"/>
      <c r="AU48" s="871"/>
      <c r="AV48" s="871"/>
      <c r="AW48" s="871"/>
      <c r="AX48" s="871"/>
      <c r="AY48" s="871"/>
      <c r="AZ48" s="872"/>
      <c r="BA48" s="872"/>
      <c r="BB48" s="872"/>
      <c r="BC48" s="872"/>
      <c r="BD48" s="872"/>
      <c r="BE48" s="868"/>
      <c r="BF48" s="868"/>
      <c r="BG48" s="868"/>
      <c r="BH48" s="868"/>
      <c r="BI48" s="869"/>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24"/>
      <c r="DW48" s="825"/>
      <c r="DX48" s="825"/>
      <c r="DY48" s="825"/>
      <c r="DZ48" s="826"/>
      <c r="EA48" s="244"/>
    </row>
    <row r="49" spans="1:131" s="245" customFormat="1" ht="26.25" customHeight="1" x14ac:dyDescent="0.15">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0"/>
      <c r="AL49" s="871"/>
      <c r="AM49" s="871"/>
      <c r="AN49" s="871"/>
      <c r="AO49" s="871"/>
      <c r="AP49" s="871"/>
      <c r="AQ49" s="871"/>
      <c r="AR49" s="871"/>
      <c r="AS49" s="871"/>
      <c r="AT49" s="871"/>
      <c r="AU49" s="871"/>
      <c r="AV49" s="871"/>
      <c r="AW49" s="871"/>
      <c r="AX49" s="871"/>
      <c r="AY49" s="871"/>
      <c r="AZ49" s="872"/>
      <c r="BA49" s="872"/>
      <c r="BB49" s="872"/>
      <c r="BC49" s="872"/>
      <c r="BD49" s="872"/>
      <c r="BE49" s="868"/>
      <c r="BF49" s="868"/>
      <c r="BG49" s="868"/>
      <c r="BH49" s="868"/>
      <c r="BI49" s="869"/>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24"/>
      <c r="DW49" s="825"/>
      <c r="DX49" s="825"/>
      <c r="DY49" s="825"/>
      <c r="DZ49" s="826"/>
      <c r="EA49" s="244"/>
    </row>
    <row r="50" spans="1:131" s="245" customFormat="1" ht="26.25" customHeight="1" x14ac:dyDescent="0.15">
      <c r="A50" s="259">
        <v>23</v>
      </c>
      <c r="B50" s="795"/>
      <c r="C50" s="796"/>
      <c r="D50" s="796"/>
      <c r="E50" s="796"/>
      <c r="F50" s="796"/>
      <c r="G50" s="796"/>
      <c r="H50" s="796"/>
      <c r="I50" s="796"/>
      <c r="J50" s="796"/>
      <c r="K50" s="796"/>
      <c r="L50" s="796"/>
      <c r="M50" s="796"/>
      <c r="N50" s="796"/>
      <c r="O50" s="796"/>
      <c r="P50" s="797"/>
      <c r="Q50" s="873"/>
      <c r="R50" s="874"/>
      <c r="S50" s="874"/>
      <c r="T50" s="874"/>
      <c r="U50" s="874"/>
      <c r="V50" s="874"/>
      <c r="W50" s="874"/>
      <c r="X50" s="874"/>
      <c r="Y50" s="874"/>
      <c r="Z50" s="874"/>
      <c r="AA50" s="874"/>
      <c r="AB50" s="874"/>
      <c r="AC50" s="874"/>
      <c r="AD50" s="874"/>
      <c r="AE50" s="875"/>
      <c r="AF50" s="801"/>
      <c r="AG50" s="802"/>
      <c r="AH50" s="802"/>
      <c r="AI50" s="802"/>
      <c r="AJ50" s="803"/>
      <c r="AK50" s="876"/>
      <c r="AL50" s="874"/>
      <c r="AM50" s="874"/>
      <c r="AN50" s="874"/>
      <c r="AO50" s="874"/>
      <c r="AP50" s="874"/>
      <c r="AQ50" s="874"/>
      <c r="AR50" s="874"/>
      <c r="AS50" s="874"/>
      <c r="AT50" s="874"/>
      <c r="AU50" s="874"/>
      <c r="AV50" s="874"/>
      <c r="AW50" s="874"/>
      <c r="AX50" s="874"/>
      <c r="AY50" s="874"/>
      <c r="AZ50" s="877"/>
      <c r="BA50" s="877"/>
      <c r="BB50" s="877"/>
      <c r="BC50" s="877"/>
      <c r="BD50" s="877"/>
      <c r="BE50" s="868"/>
      <c r="BF50" s="868"/>
      <c r="BG50" s="868"/>
      <c r="BH50" s="868"/>
      <c r="BI50" s="869"/>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24"/>
      <c r="DW50" s="825"/>
      <c r="DX50" s="825"/>
      <c r="DY50" s="825"/>
      <c r="DZ50" s="826"/>
      <c r="EA50" s="244"/>
    </row>
    <row r="51" spans="1:131" s="245" customFormat="1" ht="26.25" customHeight="1" x14ac:dyDescent="0.15">
      <c r="A51" s="259">
        <v>24</v>
      </c>
      <c r="B51" s="795"/>
      <c r="C51" s="796"/>
      <c r="D51" s="796"/>
      <c r="E51" s="796"/>
      <c r="F51" s="796"/>
      <c r="G51" s="796"/>
      <c r="H51" s="796"/>
      <c r="I51" s="796"/>
      <c r="J51" s="796"/>
      <c r="K51" s="796"/>
      <c r="L51" s="796"/>
      <c r="M51" s="796"/>
      <c r="N51" s="796"/>
      <c r="O51" s="796"/>
      <c r="P51" s="797"/>
      <c r="Q51" s="873"/>
      <c r="R51" s="874"/>
      <c r="S51" s="874"/>
      <c r="T51" s="874"/>
      <c r="U51" s="874"/>
      <c r="V51" s="874"/>
      <c r="W51" s="874"/>
      <c r="X51" s="874"/>
      <c r="Y51" s="874"/>
      <c r="Z51" s="874"/>
      <c r="AA51" s="874"/>
      <c r="AB51" s="874"/>
      <c r="AC51" s="874"/>
      <c r="AD51" s="874"/>
      <c r="AE51" s="875"/>
      <c r="AF51" s="801"/>
      <c r="AG51" s="802"/>
      <c r="AH51" s="802"/>
      <c r="AI51" s="802"/>
      <c r="AJ51" s="803"/>
      <c r="AK51" s="876"/>
      <c r="AL51" s="874"/>
      <c r="AM51" s="874"/>
      <c r="AN51" s="874"/>
      <c r="AO51" s="874"/>
      <c r="AP51" s="874"/>
      <c r="AQ51" s="874"/>
      <c r="AR51" s="874"/>
      <c r="AS51" s="874"/>
      <c r="AT51" s="874"/>
      <c r="AU51" s="874"/>
      <c r="AV51" s="874"/>
      <c r="AW51" s="874"/>
      <c r="AX51" s="874"/>
      <c r="AY51" s="874"/>
      <c r="AZ51" s="877"/>
      <c r="BA51" s="877"/>
      <c r="BB51" s="877"/>
      <c r="BC51" s="877"/>
      <c r="BD51" s="877"/>
      <c r="BE51" s="868"/>
      <c r="BF51" s="868"/>
      <c r="BG51" s="868"/>
      <c r="BH51" s="868"/>
      <c r="BI51" s="869"/>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24"/>
      <c r="DW51" s="825"/>
      <c r="DX51" s="825"/>
      <c r="DY51" s="825"/>
      <c r="DZ51" s="826"/>
      <c r="EA51" s="244"/>
    </row>
    <row r="52" spans="1:131" s="245" customFormat="1" ht="26.25" customHeight="1" x14ac:dyDescent="0.15">
      <c r="A52" s="259">
        <v>25</v>
      </c>
      <c r="B52" s="795"/>
      <c r="C52" s="796"/>
      <c r="D52" s="796"/>
      <c r="E52" s="796"/>
      <c r="F52" s="796"/>
      <c r="G52" s="796"/>
      <c r="H52" s="796"/>
      <c r="I52" s="796"/>
      <c r="J52" s="796"/>
      <c r="K52" s="796"/>
      <c r="L52" s="796"/>
      <c r="M52" s="796"/>
      <c r="N52" s="796"/>
      <c r="O52" s="796"/>
      <c r="P52" s="797"/>
      <c r="Q52" s="873"/>
      <c r="R52" s="874"/>
      <c r="S52" s="874"/>
      <c r="T52" s="874"/>
      <c r="U52" s="874"/>
      <c r="V52" s="874"/>
      <c r="W52" s="874"/>
      <c r="X52" s="874"/>
      <c r="Y52" s="874"/>
      <c r="Z52" s="874"/>
      <c r="AA52" s="874"/>
      <c r="AB52" s="874"/>
      <c r="AC52" s="874"/>
      <c r="AD52" s="874"/>
      <c r="AE52" s="875"/>
      <c r="AF52" s="801"/>
      <c r="AG52" s="802"/>
      <c r="AH52" s="802"/>
      <c r="AI52" s="802"/>
      <c r="AJ52" s="803"/>
      <c r="AK52" s="876"/>
      <c r="AL52" s="874"/>
      <c r="AM52" s="874"/>
      <c r="AN52" s="874"/>
      <c r="AO52" s="874"/>
      <c r="AP52" s="874"/>
      <c r="AQ52" s="874"/>
      <c r="AR52" s="874"/>
      <c r="AS52" s="874"/>
      <c r="AT52" s="874"/>
      <c r="AU52" s="874"/>
      <c r="AV52" s="874"/>
      <c r="AW52" s="874"/>
      <c r="AX52" s="874"/>
      <c r="AY52" s="874"/>
      <c r="AZ52" s="877"/>
      <c r="BA52" s="877"/>
      <c r="BB52" s="877"/>
      <c r="BC52" s="877"/>
      <c r="BD52" s="877"/>
      <c r="BE52" s="868"/>
      <c r="BF52" s="868"/>
      <c r="BG52" s="868"/>
      <c r="BH52" s="868"/>
      <c r="BI52" s="869"/>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24"/>
      <c r="DW52" s="825"/>
      <c r="DX52" s="825"/>
      <c r="DY52" s="825"/>
      <c r="DZ52" s="826"/>
      <c r="EA52" s="244"/>
    </row>
    <row r="53" spans="1:131" s="245" customFormat="1" ht="26.25" customHeight="1" x14ac:dyDescent="0.15">
      <c r="A53" s="259">
        <v>26</v>
      </c>
      <c r="B53" s="795"/>
      <c r="C53" s="796"/>
      <c r="D53" s="796"/>
      <c r="E53" s="796"/>
      <c r="F53" s="796"/>
      <c r="G53" s="796"/>
      <c r="H53" s="796"/>
      <c r="I53" s="796"/>
      <c r="J53" s="796"/>
      <c r="K53" s="796"/>
      <c r="L53" s="796"/>
      <c r="M53" s="796"/>
      <c r="N53" s="796"/>
      <c r="O53" s="796"/>
      <c r="P53" s="797"/>
      <c r="Q53" s="873"/>
      <c r="R53" s="874"/>
      <c r="S53" s="874"/>
      <c r="T53" s="874"/>
      <c r="U53" s="874"/>
      <c r="V53" s="874"/>
      <c r="W53" s="874"/>
      <c r="X53" s="874"/>
      <c r="Y53" s="874"/>
      <c r="Z53" s="874"/>
      <c r="AA53" s="874"/>
      <c r="AB53" s="874"/>
      <c r="AC53" s="874"/>
      <c r="AD53" s="874"/>
      <c r="AE53" s="875"/>
      <c r="AF53" s="801"/>
      <c r="AG53" s="802"/>
      <c r="AH53" s="802"/>
      <c r="AI53" s="802"/>
      <c r="AJ53" s="803"/>
      <c r="AK53" s="876"/>
      <c r="AL53" s="874"/>
      <c r="AM53" s="874"/>
      <c r="AN53" s="874"/>
      <c r="AO53" s="874"/>
      <c r="AP53" s="874"/>
      <c r="AQ53" s="874"/>
      <c r="AR53" s="874"/>
      <c r="AS53" s="874"/>
      <c r="AT53" s="874"/>
      <c r="AU53" s="874"/>
      <c r="AV53" s="874"/>
      <c r="AW53" s="874"/>
      <c r="AX53" s="874"/>
      <c r="AY53" s="874"/>
      <c r="AZ53" s="877"/>
      <c r="BA53" s="877"/>
      <c r="BB53" s="877"/>
      <c r="BC53" s="877"/>
      <c r="BD53" s="877"/>
      <c r="BE53" s="868"/>
      <c r="BF53" s="868"/>
      <c r="BG53" s="868"/>
      <c r="BH53" s="868"/>
      <c r="BI53" s="869"/>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24"/>
      <c r="DW53" s="825"/>
      <c r="DX53" s="825"/>
      <c r="DY53" s="825"/>
      <c r="DZ53" s="826"/>
      <c r="EA53" s="244"/>
    </row>
    <row r="54" spans="1:131" s="245" customFormat="1" ht="26.25" customHeight="1" x14ac:dyDescent="0.15">
      <c r="A54" s="259">
        <v>27</v>
      </c>
      <c r="B54" s="795"/>
      <c r="C54" s="796"/>
      <c r="D54" s="796"/>
      <c r="E54" s="796"/>
      <c r="F54" s="796"/>
      <c r="G54" s="796"/>
      <c r="H54" s="796"/>
      <c r="I54" s="796"/>
      <c r="J54" s="796"/>
      <c r="K54" s="796"/>
      <c r="L54" s="796"/>
      <c r="M54" s="796"/>
      <c r="N54" s="796"/>
      <c r="O54" s="796"/>
      <c r="P54" s="797"/>
      <c r="Q54" s="873"/>
      <c r="R54" s="874"/>
      <c r="S54" s="874"/>
      <c r="T54" s="874"/>
      <c r="U54" s="874"/>
      <c r="V54" s="874"/>
      <c r="W54" s="874"/>
      <c r="X54" s="874"/>
      <c r="Y54" s="874"/>
      <c r="Z54" s="874"/>
      <c r="AA54" s="874"/>
      <c r="AB54" s="874"/>
      <c r="AC54" s="874"/>
      <c r="AD54" s="874"/>
      <c r="AE54" s="875"/>
      <c r="AF54" s="801"/>
      <c r="AG54" s="802"/>
      <c r="AH54" s="802"/>
      <c r="AI54" s="802"/>
      <c r="AJ54" s="803"/>
      <c r="AK54" s="876"/>
      <c r="AL54" s="874"/>
      <c r="AM54" s="874"/>
      <c r="AN54" s="874"/>
      <c r="AO54" s="874"/>
      <c r="AP54" s="874"/>
      <c r="AQ54" s="874"/>
      <c r="AR54" s="874"/>
      <c r="AS54" s="874"/>
      <c r="AT54" s="874"/>
      <c r="AU54" s="874"/>
      <c r="AV54" s="874"/>
      <c r="AW54" s="874"/>
      <c r="AX54" s="874"/>
      <c r="AY54" s="874"/>
      <c r="AZ54" s="877"/>
      <c r="BA54" s="877"/>
      <c r="BB54" s="877"/>
      <c r="BC54" s="877"/>
      <c r="BD54" s="877"/>
      <c r="BE54" s="868"/>
      <c r="BF54" s="868"/>
      <c r="BG54" s="868"/>
      <c r="BH54" s="868"/>
      <c r="BI54" s="869"/>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24"/>
      <c r="DW54" s="825"/>
      <c r="DX54" s="825"/>
      <c r="DY54" s="825"/>
      <c r="DZ54" s="826"/>
      <c r="EA54" s="244"/>
    </row>
    <row r="55" spans="1:131" s="245" customFormat="1" ht="26.25" customHeight="1" x14ac:dyDescent="0.15">
      <c r="A55" s="259">
        <v>28</v>
      </c>
      <c r="B55" s="795"/>
      <c r="C55" s="796"/>
      <c r="D55" s="796"/>
      <c r="E55" s="796"/>
      <c r="F55" s="796"/>
      <c r="G55" s="796"/>
      <c r="H55" s="796"/>
      <c r="I55" s="796"/>
      <c r="J55" s="796"/>
      <c r="K55" s="796"/>
      <c r="L55" s="796"/>
      <c r="M55" s="796"/>
      <c r="N55" s="796"/>
      <c r="O55" s="796"/>
      <c r="P55" s="797"/>
      <c r="Q55" s="873"/>
      <c r="R55" s="874"/>
      <c r="S55" s="874"/>
      <c r="T55" s="874"/>
      <c r="U55" s="874"/>
      <c r="V55" s="874"/>
      <c r="W55" s="874"/>
      <c r="X55" s="874"/>
      <c r="Y55" s="874"/>
      <c r="Z55" s="874"/>
      <c r="AA55" s="874"/>
      <c r="AB55" s="874"/>
      <c r="AC55" s="874"/>
      <c r="AD55" s="874"/>
      <c r="AE55" s="875"/>
      <c r="AF55" s="801"/>
      <c r="AG55" s="802"/>
      <c r="AH55" s="802"/>
      <c r="AI55" s="802"/>
      <c r="AJ55" s="803"/>
      <c r="AK55" s="876"/>
      <c r="AL55" s="874"/>
      <c r="AM55" s="874"/>
      <c r="AN55" s="874"/>
      <c r="AO55" s="874"/>
      <c r="AP55" s="874"/>
      <c r="AQ55" s="874"/>
      <c r="AR55" s="874"/>
      <c r="AS55" s="874"/>
      <c r="AT55" s="874"/>
      <c r="AU55" s="874"/>
      <c r="AV55" s="874"/>
      <c r="AW55" s="874"/>
      <c r="AX55" s="874"/>
      <c r="AY55" s="874"/>
      <c r="AZ55" s="877"/>
      <c r="BA55" s="877"/>
      <c r="BB55" s="877"/>
      <c r="BC55" s="877"/>
      <c r="BD55" s="877"/>
      <c r="BE55" s="868"/>
      <c r="BF55" s="868"/>
      <c r="BG55" s="868"/>
      <c r="BH55" s="868"/>
      <c r="BI55" s="869"/>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24"/>
      <c r="DW55" s="825"/>
      <c r="DX55" s="825"/>
      <c r="DY55" s="825"/>
      <c r="DZ55" s="826"/>
      <c r="EA55" s="244"/>
    </row>
    <row r="56" spans="1:131" s="245" customFormat="1" ht="26.25" customHeight="1" x14ac:dyDescent="0.15">
      <c r="A56" s="259">
        <v>29</v>
      </c>
      <c r="B56" s="795"/>
      <c r="C56" s="796"/>
      <c r="D56" s="796"/>
      <c r="E56" s="796"/>
      <c r="F56" s="796"/>
      <c r="G56" s="796"/>
      <c r="H56" s="796"/>
      <c r="I56" s="796"/>
      <c r="J56" s="796"/>
      <c r="K56" s="796"/>
      <c r="L56" s="796"/>
      <c r="M56" s="796"/>
      <c r="N56" s="796"/>
      <c r="O56" s="796"/>
      <c r="P56" s="797"/>
      <c r="Q56" s="873"/>
      <c r="R56" s="874"/>
      <c r="S56" s="874"/>
      <c r="T56" s="874"/>
      <c r="U56" s="874"/>
      <c r="V56" s="874"/>
      <c r="W56" s="874"/>
      <c r="X56" s="874"/>
      <c r="Y56" s="874"/>
      <c r="Z56" s="874"/>
      <c r="AA56" s="874"/>
      <c r="AB56" s="874"/>
      <c r="AC56" s="874"/>
      <c r="AD56" s="874"/>
      <c r="AE56" s="875"/>
      <c r="AF56" s="801"/>
      <c r="AG56" s="802"/>
      <c r="AH56" s="802"/>
      <c r="AI56" s="802"/>
      <c r="AJ56" s="803"/>
      <c r="AK56" s="876"/>
      <c r="AL56" s="874"/>
      <c r="AM56" s="874"/>
      <c r="AN56" s="874"/>
      <c r="AO56" s="874"/>
      <c r="AP56" s="874"/>
      <c r="AQ56" s="874"/>
      <c r="AR56" s="874"/>
      <c r="AS56" s="874"/>
      <c r="AT56" s="874"/>
      <c r="AU56" s="874"/>
      <c r="AV56" s="874"/>
      <c r="AW56" s="874"/>
      <c r="AX56" s="874"/>
      <c r="AY56" s="874"/>
      <c r="AZ56" s="877"/>
      <c r="BA56" s="877"/>
      <c r="BB56" s="877"/>
      <c r="BC56" s="877"/>
      <c r="BD56" s="877"/>
      <c r="BE56" s="868"/>
      <c r="BF56" s="868"/>
      <c r="BG56" s="868"/>
      <c r="BH56" s="868"/>
      <c r="BI56" s="869"/>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24"/>
      <c r="DW56" s="825"/>
      <c r="DX56" s="825"/>
      <c r="DY56" s="825"/>
      <c r="DZ56" s="826"/>
      <c r="EA56" s="244"/>
    </row>
    <row r="57" spans="1:131" s="245" customFormat="1" ht="26.25" customHeight="1" x14ac:dyDescent="0.15">
      <c r="A57" s="259">
        <v>30</v>
      </c>
      <c r="B57" s="795"/>
      <c r="C57" s="796"/>
      <c r="D57" s="796"/>
      <c r="E57" s="796"/>
      <c r="F57" s="796"/>
      <c r="G57" s="796"/>
      <c r="H57" s="796"/>
      <c r="I57" s="796"/>
      <c r="J57" s="796"/>
      <c r="K57" s="796"/>
      <c r="L57" s="796"/>
      <c r="M57" s="796"/>
      <c r="N57" s="796"/>
      <c r="O57" s="796"/>
      <c r="P57" s="797"/>
      <c r="Q57" s="873"/>
      <c r="R57" s="874"/>
      <c r="S57" s="874"/>
      <c r="T57" s="874"/>
      <c r="U57" s="874"/>
      <c r="V57" s="874"/>
      <c r="W57" s="874"/>
      <c r="X57" s="874"/>
      <c r="Y57" s="874"/>
      <c r="Z57" s="874"/>
      <c r="AA57" s="874"/>
      <c r="AB57" s="874"/>
      <c r="AC57" s="874"/>
      <c r="AD57" s="874"/>
      <c r="AE57" s="875"/>
      <c r="AF57" s="801"/>
      <c r="AG57" s="802"/>
      <c r="AH57" s="802"/>
      <c r="AI57" s="802"/>
      <c r="AJ57" s="803"/>
      <c r="AK57" s="876"/>
      <c r="AL57" s="874"/>
      <c r="AM57" s="874"/>
      <c r="AN57" s="874"/>
      <c r="AO57" s="874"/>
      <c r="AP57" s="874"/>
      <c r="AQ57" s="874"/>
      <c r="AR57" s="874"/>
      <c r="AS57" s="874"/>
      <c r="AT57" s="874"/>
      <c r="AU57" s="874"/>
      <c r="AV57" s="874"/>
      <c r="AW57" s="874"/>
      <c r="AX57" s="874"/>
      <c r="AY57" s="874"/>
      <c r="AZ57" s="877"/>
      <c r="BA57" s="877"/>
      <c r="BB57" s="877"/>
      <c r="BC57" s="877"/>
      <c r="BD57" s="877"/>
      <c r="BE57" s="868"/>
      <c r="BF57" s="868"/>
      <c r="BG57" s="868"/>
      <c r="BH57" s="868"/>
      <c r="BI57" s="869"/>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24"/>
      <c r="DW57" s="825"/>
      <c r="DX57" s="825"/>
      <c r="DY57" s="825"/>
      <c r="DZ57" s="826"/>
      <c r="EA57" s="244"/>
    </row>
    <row r="58" spans="1:131" s="245" customFormat="1" ht="26.25" customHeight="1" x14ac:dyDescent="0.15">
      <c r="A58" s="259">
        <v>31</v>
      </c>
      <c r="B58" s="795"/>
      <c r="C58" s="796"/>
      <c r="D58" s="796"/>
      <c r="E58" s="796"/>
      <c r="F58" s="796"/>
      <c r="G58" s="796"/>
      <c r="H58" s="796"/>
      <c r="I58" s="796"/>
      <c r="J58" s="796"/>
      <c r="K58" s="796"/>
      <c r="L58" s="796"/>
      <c r="M58" s="796"/>
      <c r="N58" s="796"/>
      <c r="O58" s="796"/>
      <c r="P58" s="797"/>
      <c r="Q58" s="873"/>
      <c r="R58" s="874"/>
      <c r="S58" s="874"/>
      <c r="T58" s="874"/>
      <c r="U58" s="874"/>
      <c r="V58" s="874"/>
      <c r="W58" s="874"/>
      <c r="X58" s="874"/>
      <c r="Y58" s="874"/>
      <c r="Z58" s="874"/>
      <c r="AA58" s="874"/>
      <c r="AB58" s="874"/>
      <c r="AC58" s="874"/>
      <c r="AD58" s="874"/>
      <c r="AE58" s="875"/>
      <c r="AF58" s="801"/>
      <c r="AG58" s="802"/>
      <c r="AH58" s="802"/>
      <c r="AI58" s="802"/>
      <c r="AJ58" s="803"/>
      <c r="AK58" s="876"/>
      <c r="AL58" s="874"/>
      <c r="AM58" s="874"/>
      <c r="AN58" s="874"/>
      <c r="AO58" s="874"/>
      <c r="AP58" s="874"/>
      <c r="AQ58" s="874"/>
      <c r="AR58" s="874"/>
      <c r="AS58" s="874"/>
      <c r="AT58" s="874"/>
      <c r="AU58" s="874"/>
      <c r="AV58" s="874"/>
      <c r="AW58" s="874"/>
      <c r="AX58" s="874"/>
      <c r="AY58" s="874"/>
      <c r="AZ58" s="877"/>
      <c r="BA58" s="877"/>
      <c r="BB58" s="877"/>
      <c r="BC58" s="877"/>
      <c r="BD58" s="877"/>
      <c r="BE58" s="868"/>
      <c r="BF58" s="868"/>
      <c r="BG58" s="868"/>
      <c r="BH58" s="868"/>
      <c r="BI58" s="869"/>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24"/>
      <c r="DW58" s="825"/>
      <c r="DX58" s="825"/>
      <c r="DY58" s="825"/>
      <c r="DZ58" s="826"/>
      <c r="EA58" s="244"/>
    </row>
    <row r="59" spans="1:131" s="245" customFormat="1" ht="26.25" customHeight="1" x14ac:dyDescent="0.15">
      <c r="A59" s="259">
        <v>32</v>
      </c>
      <c r="B59" s="795"/>
      <c r="C59" s="796"/>
      <c r="D59" s="796"/>
      <c r="E59" s="796"/>
      <c r="F59" s="796"/>
      <c r="G59" s="796"/>
      <c r="H59" s="796"/>
      <c r="I59" s="796"/>
      <c r="J59" s="796"/>
      <c r="K59" s="796"/>
      <c r="L59" s="796"/>
      <c r="M59" s="796"/>
      <c r="N59" s="796"/>
      <c r="O59" s="796"/>
      <c r="P59" s="797"/>
      <c r="Q59" s="873"/>
      <c r="R59" s="874"/>
      <c r="S59" s="874"/>
      <c r="T59" s="874"/>
      <c r="U59" s="874"/>
      <c r="V59" s="874"/>
      <c r="W59" s="874"/>
      <c r="X59" s="874"/>
      <c r="Y59" s="874"/>
      <c r="Z59" s="874"/>
      <c r="AA59" s="874"/>
      <c r="AB59" s="874"/>
      <c r="AC59" s="874"/>
      <c r="AD59" s="874"/>
      <c r="AE59" s="875"/>
      <c r="AF59" s="801"/>
      <c r="AG59" s="802"/>
      <c r="AH59" s="802"/>
      <c r="AI59" s="802"/>
      <c r="AJ59" s="803"/>
      <c r="AK59" s="876"/>
      <c r="AL59" s="874"/>
      <c r="AM59" s="874"/>
      <c r="AN59" s="874"/>
      <c r="AO59" s="874"/>
      <c r="AP59" s="874"/>
      <c r="AQ59" s="874"/>
      <c r="AR59" s="874"/>
      <c r="AS59" s="874"/>
      <c r="AT59" s="874"/>
      <c r="AU59" s="874"/>
      <c r="AV59" s="874"/>
      <c r="AW59" s="874"/>
      <c r="AX59" s="874"/>
      <c r="AY59" s="874"/>
      <c r="AZ59" s="877"/>
      <c r="BA59" s="877"/>
      <c r="BB59" s="877"/>
      <c r="BC59" s="877"/>
      <c r="BD59" s="877"/>
      <c r="BE59" s="868"/>
      <c r="BF59" s="868"/>
      <c r="BG59" s="868"/>
      <c r="BH59" s="868"/>
      <c r="BI59" s="869"/>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24"/>
      <c r="DW59" s="825"/>
      <c r="DX59" s="825"/>
      <c r="DY59" s="825"/>
      <c r="DZ59" s="826"/>
      <c r="EA59" s="244"/>
    </row>
    <row r="60" spans="1:131" s="245" customFormat="1" ht="26.25" customHeight="1" x14ac:dyDescent="0.15">
      <c r="A60" s="259">
        <v>33</v>
      </c>
      <c r="B60" s="795"/>
      <c r="C60" s="796"/>
      <c r="D60" s="796"/>
      <c r="E60" s="796"/>
      <c r="F60" s="796"/>
      <c r="G60" s="796"/>
      <c r="H60" s="796"/>
      <c r="I60" s="796"/>
      <c r="J60" s="796"/>
      <c r="K60" s="796"/>
      <c r="L60" s="796"/>
      <c r="M60" s="796"/>
      <c r="N60" s="796"/>
      <c r="O60" s="796"/>
      <c r="P60" s="797"/>
      <c r="Q60" s="873"/>
      <c r="R60" s="874"/>
      <c r="S60" s="874"/>
      <c r="T60" s="874"/>
      <c r="U60" s="874"/>
      <c r="V60" s="874"/>
      <c r="W60" s="874"/>
      <c r="X60" s="874"/>
      <c r="Y60" s="874"/>
      <c r="Z60" s="874"/>
      <c r="AA60" s="874"/>
      <c r="AB60" s="874"/>
      <c r="AC60" s="874"/>
      <c r="AD60" s="874"/>
      <c r="AE60" s="875"/>
      <c r="AF60" s="801"/>
      <c r="AG60" s="802"/>
      <c r="AH60" s="802"/>
      <c r="AI60" s="802"/>
      <c r="AJ60" s="803"/>
      <c r="AK60" s="876"/>
      <c r="AL60" s="874"/>
      <c r="AM60" s="874"/>
      <c r="AN60" s="874"/>
      <c r="AO60" s="874"/>
      <c r="AP60" s="874"/>
      <c r="AQ60" s="874"/>
      <c r="AR60" s="874"/>
      <c r="AS60" s="874"/>
      <c r="AT60" s="874"/>
      <c r="AU60" s="874"/>
      <c r="AV60" s="874"/>
      <c r="AW60" s="874"/>
      <c r="AX60" s="874"/>
      <c r="AY60" s="874"/>
      <c r="AZ60" s="877"/>
      <c r="BA60" s="877"/>
      <c r="BB60" s="877"/>
      <c r="BC60" s="877"/>
      <c r="BD60" s="877"/>
      <c r="BE60" s="868"/>
      <c r="BF60" s="868"/>
      <c r="BG60" s="868"/>
      <c r="BH60" s="868"/>
      <c r="BI60" s="869"/>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24"/>
      <c r="DW60" s="825"/>
      <c r="DX60" s="825"/>
      <c r="DY60" s="825"/>
      <c r="DZ60" s="826"/>
      <c r="EA60" s="244"/>
    </row>
    <row r="61" spans="1:131" s="245" customFormat="1" ht="26.25" customHeight="1" thickBot="1" x14ac:dyDescent="0.2">
      <c r="A61" s="259">
        <v>34</v>
      </c>
      <c r="B61" s="795"/>
      <c r="C61" s="796"/>
      <c r="D61" s="796"/>
      <c r="E61" s="796"/>
      <c r="F61" s="796"/>
      <c r="G61" s="796"/>
      <c r="H61" s="796"/>
      <c r="I61" s="796"/>
      <c r="J61" s="796"/>
      <c r="K61" s="796"/>
      <c r="L61" s="796"/>
      <c r="M61" s="796"/>
      <c r="N61" s="796"/>
      <c r="O61" s="796"/>
      <c r="P61" s="797"/>
      <c r="Q61" s="873"/>
      <c r="R61" s="874"/>
      <c r="S61" s="874"/>
      <c r="T61" s="874"/>
      <c r="U61" s="874"/>
      <c r="V61" s="874"/>
      <c r="W61" s="874"/>
      <c r="X61" s="874"/>
      <c r="Y61" s="874"/>
      <c r="Z61" s="874"/>
      <c r="AA61" s="874"/>
      <c r="AB61" s="874"/>
      <c r="AC61" s="874"/>
      <c r="AD61" s="874"/>
      <c r="AE61" s="875"/>
      <c r="AF61" s="801"/>
      <c r="AG61" s="802"/>
      <c r="AH61" s="802"/>
      <c r="AI61" s="802"/>
      <c r="AJ61" s="803"/>
      <c r="AK61" s="876"/>
      <c r="AL61" s="874"/>
      <c r="AM61" s="874"/>
      <c r="AN61" s="874"/>
      <c r="AO61" s="874"/>
      <c r="AP61" s="874"/>
      <c r="AQ61" s="874"/>
      <c r="AR61" s="874"/>
      <c r="AS61" s="874"/>
      <c r="AT61" s="874"/>
      <c r="AU61" s="874"/>
      <c r="AV61" s="874"/>
      <c r="AW61" s="874"/>
      <c r="AX61" s="874"/>
      <c r="AY61" s="874"/>
      <c r="AZ61" s="877"/>
      <c r="BA61" s="877"/>
      <c r="BB61" s="877"/>
      <c r="BC61" s="877"/>
      <c r="BD61" s="877"/>
      <c r="BE61" s="868"/>
      <c r="BF61" s="868"/>
      <c r="BG61" s="868"/>
      <c r="BH61" s="868"/>
      <c r="BI61" s="869"/>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24"/>
      <c r="DW61" s="825"/>
      <c r="DX61" s="825"/>
      <c r="DY61" s="825"/>
      <c r="DZ61" s="826"/>
      <c r="EA61" s="244"/>
    </row>
    <row r="62" spans="1:131" s="245" customFormat="1" ht="26.25" customHeight="1" x14ac:dyDescent="0.15">
      <c r="A62" s="259">
        <v>35</v>
      </c>
      <c r="B62" s="795"/>
      <c r="C62" s="796"/>
      <c r="D62" s="796"/>
      <c r="E62" s="796"/>
      <c r="F62" s="796"/>
      <c r="G62" s="796"/>
      <c r="H62" s="796"/>
      <c r="I62" s="796"/>
      <c r="J62" s="796"/>
      <c r="K62" s="796"/>
      <c r="L62" s="796"/>
      <c r="M62" s="796"/>
      <c r="N62" s="796"/>
      <c r="O62" s="796"/>
      <c r="P62" s="797"/>
      <c r="Q62" s="873"/>
      <c r="R62" s="874"/>
      <c r="S62" s="874"/>
      <c r="T62" s="874"/>
      <c r="U62" s="874"/>
      <c r="V62" s="874"/>
      <c r="W62" s="874"/>
      <c r="X62" s="874"/>
      <c r="Y62" s="874"/>
      <c r="Z62" s="874"/>
      <c r="AA62" s="874"/>
      <c r="AB62" s="874"/>
      <c r="AC62" s="874"/>
      <c r="AD62" s="874"/>
      <c r="AE62" s="875"/>
      <c r="AF62" s="801"/>
      <c r="AG62" s="802"/>
      <c r="AH62" s="802"/>
      <c r="AI62" s="802"/>
      <c r="AJ62" s="803"/>
      <c r="AK62" s="876"/>
      <c r="AL62" s="874"/>
      <c r="AM62" s="874"/>
      <c r="AN62" s="874"/>
      <c r="AO62" s="874"/>
      <c r="AP62" s="874"/>
      <c r="AQ62" s="874"/>
      <c r="AR62" s="874"/>
      <c r="AS62" s="874"/>
      <c r="AT62" s="874"/>
      <c r="AU62" s="874"/>
      <c r="AV62" s="874"/>
      <c r="AW62" s="874"/>
      <c r="AX62" s="874"/>
      <c r="AY62" s="874"/>
      <c r="AZ62" s="877"/>
      <c r="BA62" s="877"/>
      <c r="BB62" s="877"/>
      <c r="BC62" s="877"/>
      <c r="BD62" s="877"/>
      <c r="BE62" s="868"/>
      <c r="BF62" s="868"/>
      <c r="BG62" s="868"/>
      <c r="BH62" s="868"/>
      <c r="BI62" s="869"/>
      <c r="BJ62" s="885" t="s">
        <v>411</v>
      </c>
      <c r="BK62" s="846"/>
      <c r="BL62" s="846"/>
      <c r="BM62" s="846"/>
      <c r="BN62" s="847"/>
      <c r="BO62" s="263"/>
      <c r="BP62" s="263"/>
      <c r="BQ62" s="260">
        <v>56</v>
      </c>
      <c r="BR62" s="261"/>
      <c r="BS62" s="808"/>
      <c r="BT62" s="809"/>
      <c r="BU62" s="809"/>
      <c r="BV62" s="809"/>
      <c r="BW62" s="809"/>
      <c r="BX62" s="809"/>
      <c r="BY62" s="809"/>
      <c r="BZ62" s="809"/>
      <c r="CA62" s="809"/>
      <c r="CB62" s="809"/>
      <c r="CC62" s="809"/>
      <c r="CD62" s="809"/>
      <c r="CE62" s="809"/>
      <c r="CF62" s="809"/>
      <c r="CG62" s="81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24"/>
      <c r="DW62" s="825"/>
      <c r="DX62" s="825"/>
      <c r="DY62" s="825"/>
      <c r="DZ62" s="826"/>
      <c r="EA62" s="244"/>
    </row>
    <row r="63" spans="1:131" s="245" customFormat="1" ht="26.25" customHeight="1" thickBot="1" x14ac:dyDescent="0.2">
      <c r="A63" s="262" t="s">
        <v>389</v>
      </c>
      <c r="B63" s="830" t="s">
        <v>412</v>
      </c>
      <c r="C63" s="831"/>
      <c r="D63" s="831"/>
      <c r="E63" s="831"/>
      <c r="F63" s="831"/>
      <c r="G63" s="831"/>
      <c r="H63" s="831"/>
      <c r="I63" s="831"/>
      <c r="J63" s="831"/>
      <c r="K63" s="831"/>
      <c r="L63" s="831"/>
      <c r="M63" s="831"/>
      <c r="N63" s="831"/>
      <c r="O63" s="831"/>
      <c r="P63" s="832"/>
      <c r="Q63" s="878"/>
      <c r="R63" s="879"/>
      <c r="S63" s="879"/>
      <c r="T63" s="879"/>
      <c r="U63" s="879"/>
      <c r="V63" s="879"/>
      <c r="W63" s="879"/>
      <c r="X63" s="879"/>
      <c r="Y63" s="879"/>
      <c r="Z63" s="879"/>
      <c r="AA63" s="879"/>
      <c r="AB63" s="879"/>
      <c r="AC63" s="879"/>
      <c r="AD63" s="879"/>
      <c r="AE63" s="880"/>
      <c r="AF63" s="881">
        <v>664</v>
      </c>
      <c r="AG63" s="882"/>
      <c r="AH63" s="882"/>
      <c r="AI63" s="882"/>
      <c r="AJ63" s="883"/>
      <c r="AK63" s="884"/>
      <c r="AL63" s="879"/>
      <c r="AM63" s="879"/>
      <c r="AN63" s="879"/>
      <c r="AO63" s="879"/>
      <c r="AP63" s="882">
        <v>505</v>
      </c>
      <c r="AQ63" s="882"/>
      <c r="AR63" s="882"/>
      <c r="AS63" s="882"/>
      <c r="AT63" s="882"/>
      <c r="AU63" s="882">
        <v>292</v>
      </c>
      <c r="AV63" s="882"/>
      <c r="AW63" s="882"/>
      <c r="AX63" s="882"/>
      <c r="AY63" s="882"/>
      <c r="AZ63" s="886"/>
      <c r="BA63" s="886"/>
      <c r="BB63" s="886"/>
      <c r="BC63" s="886"/>
      <c r="BD63" s="886"/>
      <c r="BE63" s="887"/>
      <c r="BF63" s="887"/>
      <c r="BG63" s="887"/>
      <c r="BH63" s="887"/>
      <c r="BI63" s="888"/>
      <c r="BJ63" s="889" t="s">
        <v>413</v>
      </c>
      <c r="BK63" s="890"/>
      <c r="BL63" s="890"/>
      <c r="BM63" s="890"/>
      <c r="BN63" s="891"/>
      <c r="BO63" s="263"/>
      <c r="BP63" s="263"/>
      <c r="BQ63" s="260">
        <v>57</v>
      </c>
      <c r="BR63" s="261"/>
      <c r="BS63" s="808"/>
      <c r="BT63" s="809"/>
      <c r="BU63" s="809"/>
      <c r="BV63" s="809"/>
      <c r="BW63" s="809"/>
      <c r="BX63" s="809"/>
      <c r="BY63" s="809"/>
      <c r="BZ63" s="809"/>
      <c r="CA63" s="809"/>
      <c r="CB63" s="809"/>
      <c r="CC63" s="809"/>
      <c r="CD63" s="809"/>
      <c r="CE63" s="809"/>
      <c r="CF63" s="809"/>
      <c r="CG63" s="81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24"/>
      <c r="DW63" s="825"/>
      <c r="DX63" s="825"/>
      <c r="DY63" s="825"/>
      <c r="DZ63" s="826"/>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24"/>
      <c r="DW64" s="825"/>
      <c r="DX64" s="825"/>
      <c r="DY64" s="825"/>
      <c r="DZ64" s="826"/>
      <c r="EA64" s="244"/>
    </row>
    <row r="65" spans="1:131" s="245" customFormat="1" ht="26.25" customHeight="1" thickBot="1" x14ac:dyDescent="0.2">
      <c r="A65" s="250" t="s">
        <v>414</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24"/>
      <c r="DW65" s="825"/>
      <c r="DX65" s="825"/>
      <c r="DY65" s="825"/>
      <c r="DZ65" s="826"/>
      <c r="EA65" s="244"/>
    </row>
    <row r="66" spans="1:131" s="245" customFormat="1" ht="26.25" customHeight="1" x14ac:dyDescent="0.15">
      <c r="A66" s="780" t="s">
        <v>415</v>
      </c>
      <c r="B66" s="781"/>
      <c r="C66" s="781"/>
      <c r="D66" s="781"/>
      <c r="E66" s="781"/>
      <c r="F66" s="781"/>
      <c r="G66" s="781"/>
      <c r="H66" s="781"/>
      <c r="I66" s="781"/>
      <c r="J66" s="781"/>
      <c r="K66" s="781"/>
      <c r="L66" s="781"/>
      <c r="M66" s="781"/>
      <c r="N66" s="781"/>
      <c r="O66" s="781"/>
      <c r="P66" s="782"/>
      <c r="Q66" s="757" t="s">
        <v>394</v>
      </c>
      <c r="R66" s="758"/>
      <c r="S66" s="758"/>
      <c r="T66" s="758"/>
      <c r="U66" s="759"/>
      <c r="V66" s="757" t="s">
        <v>416</v>
      </c>
      <c r="W66" s="758"/>
      <c r="X66" s="758"/>
      <c r="Y66" s="758"/>
      <c r="Z66" s="759"/>
      <c r="AA66" s="757" t="s">
        <v>417</v>
      </c>
      <c r="AB66" s="758"/>
      <c r="AC66" s="758"/>
      <c r="AD66" s="758"/>
      <c r="AE66" s="759"/>
      <c r="AF66" s="892" t="s">
        <v>397</v>
      </c>
      <c r="AG66" s="853"/>
      <c r="AH66" s="853"/>
      <c r="AI66" s="853"/>
      <c r="AJ66" s="893"/>
      <c r="AK66" s="757" t="s">
        <v>418</v>
      </c>
      <c r="AL66" s="781"/>
      <c r="AM66" s="781"/>
      <c r="AN66" s="781"/>
      <c r="AO66" s="782"/>
      <c r="AP66" s="757" t="s">
        <v>399</v>
      </c>
      <c r="AQ66" s="758"/>
      <c r="AR66" s="758"/>
      <c r="AS66" s="758"/>
      <c r="AT66" s="759"/>
      <c r="AU66" s="757" t="s">
        <v>419</v>
      </c>
      <c r="AV66" s="758"/>
      <c r="AW66" s="758"/>
      <c r="AX66" s="758"/>
      <c r="AY66" s="759"/>
      <c r="AZ66" s="757" t="s">
        <v>377</v>
      </c>
      <c r="BA66" s="758"/>
      <c r="BB66" s="758"/>
      <c r="BC66" s="758"/>
      <c r="BD66" s="769"/>
      <c r="BE66" s="263"/>
      <c r="BF66" s="263"/>
      <c r="BG66" s="263"/>
      <c r="BH66" s="263"/>
      <c r="BI66" s="263"/>
      <c r="BJ66" s="263"/>
      <c r="BK66" s="263"/>
      <c r="BL66" s="263"/>
      <c r="BM66" s="263"/>
      <c r="BN66" s="263"/>
      <c r="BO66" s="263"/>
      <c r="BP66" s="263"/>
      <c r="BQ66" s="260">
        <v>60</v>
      </c>
      <c r="BR66" s="265"/>
      <c r="BS66" s="903"/>
      <c r="BT66" s="904"/>
      <c r="BU66" s="904"/>
      <c r="BV66" s="904"/>
      <c r="BW66" s="904"/>
      <c r="BX66" s="904"/>
      <c r="BY66" s="904"/>
      <c r="BZ66" s="904"/>
      <c r="CA66" s="904"/>
      <c r="CB66" s="904"/>
      <c r="CC66" s="904"/>
      <c r="CD66" s="904"/>
      <c r="CE66" s="904"/>
      <c r="CF66" s="904"/>
      <c r="CG66" s="905"/>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44"/>
    </row>
    <row r="67" spans="1:131" s="245" customFormat="1" ht="26.25" customHeight="1" thickBot="1" x14ac:dyDescent="0.2">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4"/>
      <c r="AG67" s="856"/>
      <c r="AH67" s="856"/>
      <c r="AI67" s="856"/>
      <c r="AJ67" s="895"/>
      <c r="AK67" s="896"/>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3"/>
      <c r="BT67" s="904"/>
      <c r="BU67" s="904"/>
      <c r="BV67" s="904"/>
      <c r="BW67" s="904"/>
      <c r="BX67" s="904"/>
      <c r="BY67" s="904"/>
      <c r="BZ67" s="904"/>
      <c r="CA67" s="904"/>
      <c r="CB67" s="904"/>
      <c r="CC67" s="904"/>
      <c r="CD67" s="904"/>
      <c r="CE67" s="904"/>
      <c r="CF67" s="904"/>
      <c r="CG67" s="905"/>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44"/>
    </row>
    <row r="68" spans="1:131" s="245" customFormat="1" ht="26.25" customHeight="1" thickTop="1" x14ac:dyDescent="0.15">
      <c r="A68" s="256">
        <v>1</v>
      </c>
      <c r="B68" s="909" t="s">
        <v>578</v>
      </c>
      <c r="C68" s="910"/>
      <c r="D68" s="910"/>
      <c r="E68" s="910"/>
      <c r="F68" s="910"/>
      <c r="G68" s="910"/>
      <c r="H68" s="910"/>
      <c r="I68" s="910"/>
      <c r="J68" s="910"/>
      <c r="K68" s="910"/>
      <c r="L68" s="910"/>
      <c r="M68" s="910"/>
      <c r="N68" s="910"/>
      <c r="O68" s="910"/>
      <c r="P68" s="911"/>
      <c r="Q68" s="912">
        <v>2408</v>
      </c>
      <c r="R68" s="906"/>
      <c r="S68" s="906"/>
      <c r="T68" s="906"/>
      <c r="U68" s="906"/>
      <c r="V68" s="906">
        <v>2358</v>
      </c>
      <c r="W68" s="906"/>
      <c r="X68" s="906"/>
      <c r="Y68" s="906"/>
      <c r="Z68" s="906"/>
      <c r="AA68" s="906">
        <v>51</v>
      </c>
      <c r="AB68" s="906"/>
      <c r="AC68" s="906"/>
      <c r="AD68" s="906"/>
      <c r="AE68" s="906"/>
      <c r="AF68" s="906">
        <v>51</v>
      </c>
      <c r="AG68" s="906"/>
      <c r="AH68" s="906"/>
      <c r="AI68" s="906"/>
      <c r="AJ68" s="906"/>
      <c r="AK68" s="906" t="s">
        <v>585</v>
      </c>
      <c r="AL68" s="906"/>
      <c r="AM68" s="906"/>
      <c r="AN68" s="906"/>
      <c r="AO68" s="906"/>
      <c r="AP68" s="906">
        <v>2205</v>
      </c>
      <c r="AQ68" s="906"/>
      <c r="AR68" s="906"/>
      <c r="AS68" s="906"/>
      <c r="AT68" s="906"/>
      <c r="AU68" s="906">
        <v>38</v>
      </c>
      <c r="AV68" s="906"/>
      <c r="AW68" s="906"/>
      <c r="AX68" s="906"/>
      <c r="AY68" s="906"/>
      <c r="AZ68" s="907"/>
      <c r="BA68" s="907"/>
      <c r="BB68" s="907"/>
      <c r="BC68" s="907"/>
      <c r="BD68" s="908"/>
      <c r="BE68" s="263"/>
      <c r="BF68" s="263"/>
      <c r="BG68" s="263"/>
      <c r="BH68" s="263"/>
      <c r="BI68" s="263"/>
      <c r="BJ68" s="263"/>
      <c r="BK68" s="263"/>
      <c r="BL68" s="263"/>
      <c r="BM68" s="263"/>
      <c r="BN68" s="263"/>
      <c r="BO68" s="263"/>
      <c r="BP68" s="263"/>
      <c r="BQ68" s="260">
        <v>62</v>
      </c>
      <c r="BR68" s="265"/>
      <c r="BS68" s="903"/>
      <c r="BT68" s="904"/>
      <c r="BU68" s="904"/>
      <c r="BV68" s="904"/>
      <c r="BW68" s="904"/>
      <c r="BX68" s="904"/>
      <c r="BY68" s="904"/>
      <c r="BZ68" s="904"/>
      <c r="CA68" s="904"/>
      <c r="CB68" s="904"/>
      <c r="CC68" s="904"/>
      <c r="CD68" s="904"/>
      <c r="CE68" s="904"/>
      <c r="CF68" s="904"/>
      <c r="CG68" s="905"/>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44"/>
    </row>
    <row r="69" spans="1:131" s="245" customFormat="1" ht="26.25" customHeight="1" x14ac:dyDescent="0.15">
      <c r="A69" s="259">
        <v>2</v>
      </c>
      <c r="B69" s="913" t="s">
        <v>579</v>
      </c>
      <c r="C69" s="914"/>
      <c r="D69" s="914"/>
      <c r="E69" s="914"/>
      <c r="F69" s="914"/>
      <c r="G69" s="914"/>
      <c r="H69" s="914"/>
      <c r="I69" s="914"/>
      <c r="J69" s="914"/>
      <c r="K69" s="914"/>
      <c r="L69" s="914"/>
      <c r="M69" s="914"/>
      <c r="N69" s="914"/>
      <c r="O69" s="914"/>
      <c r="P69" s="915"/>
      <c r="Q69" s="916">
        <v>20</v>
      </c>
      <c r="R69" s="871"/>
      <c r="S69" s="871"/>
      <c r="T69" s="871"/>
      <c r="U69" s="871"/>
      <c r="V69" s="871">
        <v>19</v>
      </c>
      <c r="W69" s="871"/>
      <c r="X69" s="871"/>
      <c r="Y69" s="871"/>
      <c r="Z69" s="871"/>
      <c r="AA69" s="871">
        <v>1</v>
      </c>
      <c r="AB69" s="871"/>
      <c r="AC69" s="871"/>
      <c r="AD69" s="871"/>
      <c r="AE69" s="871"/>
      <c r="AF69" s="871">
        <v>1</v>
      </c>
      <c r="AG69" s="871"/>
      <c r="AH69" s="871"/>
      <c r="AI69" s="871"/>
      <c r="AJ69" s="871"/>
      <c r="AK69" s="871" t="s">
        <v>586</v>
      </c>
      <c r="AL69" s="871"/>
      <c r="AM69" s="871"/>
      <c r="AN69" s="871"/>
      <c r="AO69" s="871"/>
      <c r="AP69" s="871" t="s">
        <v>586</v>
      </c>
      <c r="AQ69" s="871"/>
      <c r="AR69" s="871"/>
      <c r="AS69" s="871"/>
      <c r="AT69" s="871"/>
      <c r="AU69" s="871" t="s">
        <v>586</v>
      </c>
      <c r="AV69" s="871"/>
      <c r="AW69" s="871"/>
      <c r="AX69" s="871"/>
      <c r="AY69" s="871"/>
      <c r="AZ69" s="917"/>
      <c r="BA69" s="917"/>
      <c r="BB69" s="917"/>
      <c r="BC69" s="917"/>
      <c r="BD69" s="918"/>
      <c r="BE69" s="263"/>
      <c r="BF69" s="263"/>
      <c r="BG69" s="263"/>
      <c r="BH69" s="263"/>
      <c r="BI69" s="263"/>
      <c r="BJ69" s="263"/>
      <c r="BK69" s="263"/>
      <c r="BL69" s="263"/>
      <c r="BM69" s="263"/>
      <c r="BN69" s="263"/>
      <c r="BO69" s="263"/>
      <c r="BP69" s="263"/>
      <c r="BQ69" s="260">
        <v>63</v>
      </c>
      <c r="BR69" s="265"/>
      <c r="BS69" s="903"/>
      <c r="BT69" s="904"/>
      <c r="BU69" s="904"/>
      <c r="BV69" s="904"/>
      <c r="BW69" s="904"/>
      <c r="BX69" s="904"/>
      <c r="BY69" s="904"/>
      <c r="BZ69" s="904"/>
      <c r="CA69" s="904"/>
      <c r="CB69" s="904"/>
      <c r="CC69" s="904"/>
      <c r="CD69" s="904"/>
      <c r="CE69" s="904"/>
      <c r="CF69" s="904"/>
      <c r="CG69" s="905"/>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44"/>
    </row>
    <row r="70" spans="1:131" s="245" customFormat="1" ht="26.25" customHeight="1" x14ac:dyDescent="0.15">
      <c r="A70" s="259">
        <v>3</v>
      </c>
      <c r="B70" s="913" t="s">
        <v>580</v>
      </c>
      <c r="C70" s="914"/>
      <c r="D70" s="914"/>
      <c r="E70" s="914"/>
      <c r="F70" s="914"/>
      <c r="G70" s="914"/>
      <c r="H70" s="914"/>
      <c r="I70" s="914"/>
      <c r="J70" s="914"/>
      <c r="K70" s="914"/>
      <c r="L70" s="914"/>
      <c r="M70" s="914"/>
      <c r="N70" s="914"/>
      <c r="O70" s="914"/>
      <c r="P70" s="915"/>
      <c r="Q70" s="916">
        <v>1072</v>
      </c>
      <c r="R70" s="871"/>
      <c r="S70" s="871"/>
      <c r="T70" s="871"/>
      <c r="U70" s="871"/>
      <c r="V70" s="871">
        <v>1068</v>
      </c>
      <c r="W70" s="871"/>
      <c r="X70" s="871"/>
      <c r="Y70" s="871"/>
      <c r="Z70" s="871"/>
      <c r="AA70" s="871">
        <v>4</v>
      </c>
      <c r="AB70" s="871"/>
      <c r="AC70" s="871"/>
      <c r="AD70" s="871"/>
      <c r="AE70" s="871"/>
      <c r="AF70" s="871">
        <v>4</v>
      </c>
      <c r="AG70" s="871"/>
      <c r="AH70" s="871"/>
      <c r="AI70" s="871"/>
      <c r="AJ70" s="871"/>
      <c r="AK70" s="871" t="s">
        <v>586</v>
      </c>
      <c r="AL70" s="871"/>
      <c r="AM70" s="871"/>
      <c r="AN70" s="871"/>
      <c r="AO70" s="871"/>
      <c r="AP70" s="871" t="s">
        <v>586</v>
      </c>
      <c r="AQ70" s="871"/>
      <c r="AR70" s="871"/>
      <c r="AS70" s="871"/>
      <c r="AT70" s="871"/>
      <c r="AU70" s="871" t="s">
        <v>585</v>
      </c>
      <c r="AV70" s="871"/>
      <c r="AW70" s="871"/>
      <c r="AX70" s="871"/>
      <c r="AY70" s="871"/>
      <c r="AZ70" s="917"/>
      <c r="BA70" s="917"/>
      <c r="BB70" s="917"/>
      <c r="BC70" s="917"/>
      <c r="BD70" s="918"/>
      <c r="BE70" s="263"/>
      <c r="BF70" s="263"/>
      <c r="BG70" s="263"/>
      <c r="BH70" s="263"/>
      <c r="BI70" s="263"/>
      <c r="BJ70" s="263"/>
      <c r="BK70" s="263"/>
      <c r="BL70" s="263"/>
      <c r="BM70" s="263"/>
      <c r="BN70" s="263"/>
      <c r="BO70" s="263"/>
      <c r="BP70" s="263"/>
      <c r="BQ70" s="260">
        <v>64</v>
      </c>
      <c r="BR70" s="265"/>
      <c r="BS70" s="903"/>
      <c r="BT70" s="904"/>
      <c r="BU70" s="904"/>
      <c r="BV70" s="904"/>
      <c r="BW70" s="904"/>
      <c r="BX70" s="904"/>
      <c r="BY70" s="904"/>
      <c r="BZ70" s="904"/>
      <c r="CA70" s="904"/>
      <c r="CB70" s="904"/>
      <c r="CC70" s="904"/>
      <c r="CD70" s="904"/>
      <c r="CE70" s="904"/>
      <c r="CF70" s="904"/>
      <c r="CG70" s="905"/>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44"/>
    </row>
    <row r="71" spans="1:131" s="245" customFormat="1" ht="26.25" customHeight="1" x14ac:dyDescent="0.15">
      <c r="A71" s="259">
        <v>4</v>
      </c>
      <c r="B71" s="913" t="s">
        <v>581</v>
      </c>
      <c r="C71" s="914"/>
      <c r="D71" s="914"/>
      <c r="E71" s="914"/>
      <c r="F71" s="914"/>
      <c r="G71" s="914"/>
      <c r="H71" s="914"/>
      <c r="I71" s="914"/>
      <c r="J71" s="914"/>
      <c r="K71" s="914"/>
      <c r="L71" s="914"/>
      <c r="M71" s="914"/>
      <c r="N71" s="914"/>
      <c r="O71" s="914"/>
      <c r="P71" s="915"/>
      <c r="Q71" s="916">
        <v>83</v>
      </c>
      <c r="R71" s="871"/>
      <c r="S71" s="871"/>
      <c r="T71" s="871"/>
      <c r="U71" s="871"/>
      <c r="V71" s="871">
        <v>70</v>
      </c>
      <c r="W71" s="871"/>
      <c r="X71" s="871"/>
      <c r="Y71" s="871"/>
      <c r="Z71" s="871"/>
      <c r="AA71" s="871">
        <v>13</v>
      </c>
      <c r="AB71" s="871"/>
      <c r="AC71" s="871"/>
      <c r="AD71" s="871"/>
      <c r="AE71" s="871"/>
      <c r="AF71" s="871">
        <v>13</v>
      </c>
      <c r="AG71" s="871"/>
      <c r="AH71" s="871"/>
      <c r="AI71" s="871"/>
      <c r="AJ71" s="871"/>
      <c r="AK71" s="871" t="s">
        <v>586</v>
      </c>
      <c r="AL71" s="871"/>
      <c r="AM71" s="871"/>
      <c r="AN71" s="871"/>
      <c r="AO71" s="871"/>
      <c r="AP71" s="871" t="s">
        <v>585</v>
      </c>
      <c r="AQ71" s="871"/>
      <c r="AR71" s="871"/>
      <c r="AS71" s="871"/>
      <c r="AT71" s="871"/>
      <c r="AU71" s="871" t="s">
        <v>586</v>
      </c>
      <c r="AV71" s="871"/>
      <c r="AW71" s="871"/>
      <c r="AX71" s="871"/>
      <c r="AY71" s="871"/>
      <c r="AZ71" s="917"/>
      <c r="BA71" s="917"/>
      <c r="BB71" s="917"/>
      <c r="BC71" s="917"/>
      <c r="BD71" s="918"/>
      <c r="BE71" s="263"/>
      <c r="BF71" s="263"/>
      <c r="BG71" s="263"/>
      <c r="BH71" s="263"/>
      <c r="BI71" s="263"/>
      <c r="BJ71" s="263"/>
      <c r="BK71" s="263"/>
      <c r="BL71" s="263"/>
      <c r="BM71" s="263"/>
      <c r="BN71" s="263"/>
      <c r="BO71" s="263"/>
      <c r="BP71" s="263"/>
      <c r="BQ71" s="260">
        <v>65</v>
      </c>
      <c r="BR71" s="265"/>
      <c r="BS71" s="903"/>
      <c r="BT71" s="904"/>
      <c r="BU71" s="904"/>
      <c r="BV71" s="904"/>
      <c r="BW71" s="904"/>
      <c r="BX71" s="904"/>
      <c r="BY71" s="904"/>
      <c r="BZ71" s="904"/>
      <c r="CA71" s="904"/>
      <c r="CB71" s="904"/>
      <c r="CC71" s="904"/>
      <c r="CD71" s="904"/>
      <c r="CE71" s="904"/>
      <c r="CF71" s="904"/>
      <c r="CG71" s="905"/>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44"/>
    </row>
    <row r="72" spans="1:131" s="245" customFormat="1" ht="26.25" customHeight="1" x14ac:dyDescent="0.15">
      <c r="A72" s="259">
        <v>5</v>
      </c>
      <c r="B72" s="913" t="s">
        <v>582</v>
      </c>
      <c r="C72" s="914"/>
      <c r="D72" s="914"/>
      <c r="E72" s="914"/>
      <c r="F72" s="914"/>
      <c r="G72" s="914"/>
      <c r="H72" s="914"/>
      <c r="I72" s="914"/>
      <c r="J72" s="914"/>
      <c r="K72" s="914"/>
      <c r="L72" s="914"/>
      <c r="M72" s="914"/>
      <c r="N72" s="914"/>
      <c r="O72" s="914"/>
      <c r="P72" s="915"/>
      <c r="Q72" s="916">
        <v>7334</v>
      </c>
      <c r="R72" s="871"/>
      <c r="S72" s="871"/>
      <c r="T72" s="871"/>
      <c r="U72" s="871"/>
      <c r="V72" s="871">
        <v>6742</v>
      </c>
      <c r="W72" s="871"/>
      <c r="X72" s="871"/>
      <c r="Y72" s="871"/>
      <c r="Z72" s="871"/>
      <c r="AA72" s="871">
        <v>592</v>
      </c>
      <c r="AB72" s="871"/>
      <c r="AC72" s="871"/>
      <c r="AD72" s="871"/>
      <c r="AE72" s="871"/>
      <c r="AF72" s="871">
        <v>592</v>
      </c>
      <c r="AG72" s="871"/>
      <c r="AH72" s="871"/>
      <c r="AI72" s="871"/>
      <c r="AJ72" s="871"/>
      <c r="AK72" s="871" t="s">
        <v>585</v>
      </c>
      <c r="AL72" s="871"/>
      <c r="AM72" s="871"/>
      <c r="AN72" s="871"/>
      <c r="AO72" s="871"/>
      <c r="AP72" s="871" t="s">
        <v>586</v>
      </c>
      <c r="AQ72" s="871"/>
      <c r="AR72" s="871"/>
      <c r="AS72" s="871"/>
      <c r="AT72" s="871"/>
      <c r="AU72" s="871" t="s">
        <v>586</v>
      </c>
      <c r="AV72" s="871"/>
      <c r="AW72" s="871"/>
      <c r="AX72" s="871"/>
      <c r="AY72" s="871"/>
      <c r="AZ72" s="917"/>
      <c r="BA72" s="917"/>
      <c r="BB72" s="917"/>
      <c r="BC72" s="917"/>
      <c r="BD72" s="918"/>
      <c r="BE72" s="263"/>
      <c r="BF72" s="263"/>
      <c r="BG72" s="263"/>
      <c r="BH72" s="263"/>
      <c r="BI72" s="263"/>
      <c r="BJ72" s="263"/>
      <c r="BK72" s="263"/>
      <c r="BL72" s="263"/>
      <c r="BM72" s="263"/>
      <c r="BN72" s="263"/>
      <c r="BO72" s="263"/>
      <c r="BP72" s="263"/>
      <c r="BQ72" s="260">
        <v>66</v>
      </c>
      <c r="BR72" s="265"/>
      <c r="BS72" s="903"/>
      <c r="BT72" s="904"/>
      <c r="BU72" s="904"/>
      <c r="BV72" s="904"/>
      <c r="BW72" s="904"/>
      <c r="BX72" s="904"/>
      <c r="BY72" s="904"/>
      <c r="BZ72" s="904"/>
      <c r="CA72" s="904"/>
      <c r="CB72" s="904"/>
      <c r="CC72" s="904"/>
      <c r="CD72" s="904"/>
      <c r="CE72" s="904"/>
      <c r="CF72" s="904"/>
      <c r="CG72" s="905"/>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44"/>
    </row>
    <row r="73" spans="1:131" s="245" customFormat="1" ht="26.25" customHeight="1" x14ac:dyDescent="0.15">
      <c r="A73" s="259">
        <v>6</v>
      </c>
      <c r="B73" s="913" t="s">
        <v>583</v>
      </c>
      <c r="C73" s="914"/>
      <c r="D73" s="914"/>
      <c r="E73" s="914"/>
      <c r="F73" s="914"/>
      <c r="G73" s="914"/>
      <c r="H73" s="914"/>
      <c r="I73" s="914"/>
      <c r="J73" s="914"/>
      <c r="K73" s="914"/>
      <c r="L73" s="914"/>
      <c r="M73" s="914"/>
      <c r="N73" s="914"/>
      <c r="O73" s="914"/>
      <c r="P73" s="915"/>
      <c r="Q73" s="916">
        <v>754</v>
      </c>
      <c r="R73" s="871"/>
      <c r="S73" s="871"/>
      <c r="T73" s="871"/>
      <c r="U73" s="871"/>
      <c r="V73" s="871">
        <v>715</v>
      </c>
      <c r="W73" s="871"/>
      <c r="X73" s="871"/>
      <c r="Y73" s="871"/>
      <c r="Z73" s="871"/>
      <c r="AA73" s="871">
        <v>40</v>
      </c>
      <c r="AB73" s="871"/>
      <c r="AC73" s="871"/>
      <c r="AD73" s="871"/>
      <c r="AE73" s="871"/>
      <c r="AF73" s="871">
        <v>40</v>
      </c>
      <c r="AG73" s="871"/>
      <c r="AH73" s="871"/>
      <c r="AI73" s="871"/>
      <c r="AJ73" s="871"/>
      <c r="AK73" s="871" t="s">
        <v>587</v>
      </c>
      <c r="AL73" s="871"/>
      <c r="AM73" s="871"/>
      <c r="AN73" s="871"/>
      <c r="AO73" s="871"/>
      <c r="AP73" s="871" t="s">
        <v>586</v>
      </c>
      <c r="AQ73" s="871"/>
      <c r="AR73" s="871"/>
      <c r="AS73" s="871"/>
      <c r="AT73" s="871"/>
      <c r="AU73" s="871" t="s">
        <v>586</v>
      </c>
      <c r="AV73" s="871"/>
      <c r="AW73" s="871"/>
      <c r="AX73" s="871"/>
      <c r="AY73" s="871"/>
      <c r="AZ73" s="917"/>
      <c r="BA73" s="917"/>
      <c r="BB73" s="917"/>
      <c r="BC73" s="917"/>
      <c r="BD73" s="918"/>
      <c r="BE73" s="263"/>
      <c r="BF73" s="263"/>
      <c r="BG73" s="263"/>
      <c r="BH73" s="263"/>
      <c r="BI73" s="263"/>
      <c r="BJ73" s="263"/>
      <c r="BK73" s="263"/>
      <c r="BL73" s="263"/>
      <c r="BM73" s="263"/>
      <c r="BN73" s="263"/>
      <c r="BO73" s="263"/>
      <c r="BP73" s="263"/>
      <c r="BQ73" s="260">
        <v>67</v>
      </c>
      <c r="BR73" s="265"/>
      <c r="BS73" s="903"/>
      <c r="BT73" s="904"/>
      <c r="BU73" s="904"/>
      <c r="BV73" s="904"/>
      <c r="BW73" s="904"/>
      <c r="BX73" s="904"/>
      <c r="BY73" s="904"/>
      <c r="BZ73" s="904"/>
      <c r="CA73" s="904"/>
      <c r="CB73" s="904"/>
      <c r="CC73" s="904"/>
      <c r="CD73" s="904"/>
      <c r="CE73" s="904"/>
      <c r="CF73" s="904"/>
      <c r="CG73" s="905"/>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44"/>
    </row>
    <row r="74" spans="1:131" s="245" customFormat="1" ht="26.25" customHeight="1" x14ac:dyDescent="0.15">
      <c r="A74" s="259">
        <v>7</v>
      </c>
      <c r="B74" s="913" t="s">
        <v>584</v>
      </c>
      <c r="C74" s="914"/>
      <c r="D74" s="914"/>
      <c r="E74" s="914"/>
      <c r="F74" s="914"/>
      <c r="G74" s="914"/>
      <c r="H74" s="914"/>
      <c r="I74" s="914"/>
      <c r="J74" s="914"/>
      <c r="K74" s="914"/>
      <c r="L74" s="914"/>
      <c r="M74" s="914"/>
      <c r="N74" s="914"/>
      <c r="O74" s="914"/>
      <c r="P74" s="915"/>
      <c r="Q74" s="916">
        <v>159119</v>
      </c>
      <c r="R74" s="871"/>
      <c r="S74" s="871"/>
      <c r="T74" s="871"/>
      <c r="U74" s="871"/>
      <c r="V74" s="871">
        <v>154694</v>
      </c>
      <c r="W74" s="871"/>
      <c r="X74" s="871"/>
      <c r="Y74" s="871"/>
      <c r="Z74" s="871"/>
      <c r="AA74" s="871">
        <v>4425</v>
      </c>
      <c r="AB74" s="871"/>
      <c r="AC74" s="871"/>
      <c r="AD74" s="871"/>
      <c r="AE74" s="871"/>
      <c r="AF74" s="871">
        <v>4425</v>
      </c>
      <c r="AG74" s="871"/>
      <c r="AH74" s="871"/>
      <c r="AI74" s="871"/>
      <c r="AJ74" s="871"/>
      <c r="AK74" s="871">
        <v>1792</v>
      </c>
      <c r="AL74" s="871"/>
      <c r="AM74" s="871"/>
      <c r="AN74" s="871"/>
      <c r="AO74" s="871"/>
      <c r="AP74" s="871" t="s">
        <v>586</v>
      </c>
      <c r="AQ74" s="871"/>
      <c r="AR74" s="871"/>
      <c r="AS74" s="871"/>
      <c r="AT74" s="871"/>
      <c r="AU74" s="871" t="s">
        <v>586</v>
      </c>
      <c r="AV74" s="871"/>
      <c r="AW74" s="871"/>
      <c r="AX74" s="871"/>
      <c r="AY74" s="871"/>
      <c r="AZ74" s="917"/>
      <c r="BA74" s="917"/>
      <c r="BB74" s="917"/>
      <c r="BC74" s="917"/>
      <c r="BD74" s="918"/>
      <c r="BE74" s="263"/>
      <c r="BF74" s="263"/>
      <c r="BG74" s="263"/>
      <c r="BH74" s="263"/>
      <c r="BI74" s="263"/>
      <c r="BJ74" s="263"/>
      <c r="BK74" s="263"/>
      <c r="BL74" s="263"/>
      <c r="BM74" s="263"/>
      <c r="BN74" s="263"/>
      <c r="BO74" s="263"/>
      <c r="BP74" s="263"/>
      <c r="BQ74" s="260">
        <v>68</v>
      </c>
      <c r="BR74" s="265"/>
      <c r="BS74" s="903"/>
      <c r="BT74" s="904"/>
      <c r="BU74" s="904"/>
      <c r="BV74" s="904"/>
      <c r="BW74" s="904"/>
      <c r="BX74" s="904"/>
      <c r="BY74" s="904"/>
      <c r="BZ74" s="904"/>
      <c r="CA74" s="904"/>
      <c r="CB74" s="904"/>
      <c r="CC74" s="904"/>
      <c r="CD74" s="904"/>
      <c r="CE74" s="904"/>
      <c r="CF74" s="904"/>
      <c r="CG74" s="905"/>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44"/>
    </row>
    <row r="75" spans="1:131" s="245" customFormat="1" ht="26.25" customHeight="1" x14ac:dyDescent="0.15">
      <c r="A75" s="259">
        <v>8</v>
      </c>
      <c r="B75" s="913"/>
      <c r="C75" s="914"/>
      <c r="D75" s="914"/>
      <c r="E75" s="914"/>
      <c r="F75" s="914"/>
      <c r="G75" s="914"/>
      <c r="H75" s="914"/>
      <c r="I75" s="914"/>
      <c r="J75" s="914"/>
      <c r="K75" s="914"/>
      <c r="L75" s="914"/>
      <c r="M75" s="914"/>
      <c r="N75" s="914"/>
      <c r="O75" s="914"/>
      <c r="P75" s="915"/>
      <c r="Q75" s="919"/>
      <c r="R75" s="920"/>
      <c r="S75" s="920"/>
      <c r="T75" s="920"/>
      <c r="U75" s="870"/>
      <c r="V75" s="921"/>
      <c r="W75" s="920"/>
      <c r="X75" s="920"/>
      <c r="Y75" s="920"/>
      <c r="Z75" s="870"/>
      <c r="AA75" s="921"/>
      <c r="AB75" s="920"/>
      <c r="AC75" s="920"/>
      <c r="AD75" s="920"/>
      <c r="AE75" s="870"/>
      <c r="AF75" s="921"/>
      <c r="AG75" s="920"/>
      <c r="AH75" s="920"/>
      <c r="AI75" s="920"/>
      <c r="AJ75" s="870"/>
      <c r="AK75" s="921"/>
      <c r="AL75" s="920"/>
      <c r="AM75" s="920"/>
      <c r="AN75" s="920"/>
      <c r="AO75" s="870"/>
      <c r="AP75" s="921"/>
      <c r="AQ75" s="920"/>
      <c r="AR75" s="920"/>
      <c r="AS75" s="920"/>
      <c r="AT75" s="870"/>
      <c r="AU75" s="921"/>
      <c r="AV75" s="920"/>
      <c r="AW75" s="920"/>
      <c r="AX75" s="920"/>
      <c r="AY75" s="870"/>
      <c r="AZ75" s="917"/>
      <c r="BA75" s="917"/>
      <c r="BB75" s="917"/>
      <c r="BC75" s="917"/>
      <c r="BD75" s="918"/>
      <c r="BE75" s="263"/>
      <c r="BF75" s="263"/>
      <c r="BG75" s="263"/>
      <c r="BH75" s="263"/>
      <c r="BI75" s="263"/>
      <c r="BJ75" s="263"/>
      <c r="BK75" s="263"/>
      <c r="BL75" s="263"/>
      <c r="BM75" s="263"/>
      <c r="BN75" s="263"/>
      <c r="BO75" s="263"/>
      <c r="BP75" s="263"/>
      <c r="BQ75" s="260">
        <v>69</v>
      </c>
      <c r="BR75" s="265"/>
      <c r="BS75" s="903"/>
      <c r="BT75" s="904"/>
      <c r="BU75" s="904"/>
      <c r="BV75" s="904"/>
      <c r="BW75" s="904"/>
      <c r="BX75" s="904"/>
      <c r="BY75" s="904"/>
      <c r="BZ75" s="904"/>
      <c r="CA75" s="904"/>
      <c r="CB75" s="904"/>
      <c r="CC75" s="904"/>
      <c r="CD75" s="904"/>
      <c r="CE75" s="904"/>
      <c r="CF75" s="904"/>
      <c r="CG75" s="905"/>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44"/>
    </row>
    <row r="76" spans="1:131" s="245" customFormat="1" ht="26.25" customHeight="1" x14ac:dyDescent="0.15">
      <c r="A76" s="259">
        <v>9</v>
      </c>
      <c r="B76" s="913"/>
      <c r="C76" s="914"/>
      <c r="D76" s="914"/>
      <c r="E76" s="914"/>
      <c r="F76" s="914"/>
      <c r="G76" s="914"/>
      <c r="H76" s="914"/>
      <c r="I76" s="914"/>
      <c r="J76" s="914"/>
      <c r="K76" s="914"/>
      <c r="L76" s="914"/>
      <c r="M76" s="914"/>
      <c r="N76" s="914"/>
      <c r="O76" s="914"/>
      <c r="P76" s="915"/>
      <c r="Q76" s="919"/>
      <c r="R76" s="920"/>
      <c r="S76" s="920"/>
      <c r="T76" s="920"/>
      <c r="U76" s="870"/>
      <c r="V76" s="921"/>
      <c r="W76" s="920"/>
      <c r="X76" s="920"/>
      <c r="Y76" s="920"/>
      <c r="Z76" s="870"/>
      <c r="AA76" s="921"/>
      <c r="AB76" s="920"/>
      <c r="AC76" s="920"/>
      <c r="AD76" s="920"/>
      <c r="AE76" s="870"/>
      <c r="AF76" s="921"/>
      <c r="AG76" s="920"/>
      <c r="AH76" s="920"/>
      <c r="AI76" s="920"/>
      <c r="AJ76" s="870"/>
      <c r="AK76" s="921"/>
      <c r="AL76" s="920"/>
      <c r="AM76" s="920"/>
      <c r="AN76" s="920"/>
      <c r="AO76" s="870"/>
      <c r="AP76" s="921"/>
      <c r="AQ76" s="920"/>
      <c r="AR76" s="920"/>
      <c r="AS76" s="920"/>
      <c r="AT76" s="870"/>
      <c r="AU76" s="921"/>
      <c r="AV76" s="920"/>
      <c r="AW76" s="920"/>
      <c r="AX76" s="920"/>
      <c r="AY76" s="870"/>
      <c r="AZ76" s="917"/>
      <c r="BA76" s="917"/>
      <c r="BB76" s="917"/>
      <c r="BC76" s="917"/>
      <c r="BD76" s="918"/>
      <c r="BE76" s="263"/>
      <c r="BF76" s="263"/>
      <c r="BG76" s="263"/>
      <c r="BH76" s="263"/>
      <c r="BI76" s="263"/>
      <c r="BJ76" s="263"/>
      <c r="BK76" s="263"/>
      <c r="BL76" s="263"/>
      <c r="BM76" s="263"/>
      <c r="BN76" s="263"/>
      <c r="BO76" s="263"/>
      <c r="BP76" s="263"/>
      <c r="BQ76" s="260">
        <v>70</v>
      </c>
      <c r="BR76" s="265"/>
      <c r="BS76" s="903"/>
      <c r="BT76" s="904"/>
      <c r="BU76" s="904"/>
      <c r="BV76" s="904"/>
      <c r="BW76" s="904"/>
      <c r="BX76" s="904"/>
      <c r="BY76" s="904"/>
      <c r="BZ76" s="904"/>
      <c r="CA76" s="904"/>
      <c r="CB76" s="904"/>
      <c r="CC76" s="904"/>
      <c r="CD76" s="904"/>
      <c r="CE76" s="904"/>
      <c r="CF76" s="904"/>
      <c r="CG76" s="905"/>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44"/>
    </row>
    <row r="77" spans="1:131" s="245" customFormat="1" ht="26.25" customHeight="1" x14ac:dyDescent="0.15">
      <c r="A77" s="259">
        <v>10</v>
      </c>
      <c r="B77" s="913"/>
      <c r="C77" s="914"/>
      <c r="D77" s="914"/>
      <c r="E77" s="914"/>
      <c r="F77" s="914"/>
      <c r="G77" s="914"/>
      <c r="H77" s="914"/>
      <c r="I77" s="914"/>
      <c r="J77" s="914"/>
      <c r="K77" s="914"/>
      <c r="L77" s="914"/>
      <c r="M77" s="914"/>
      <c r="N77" s="914"/>
      <c r="O77" s="914"/>
      <c r="P77" s="915"/>
      <c r="Q77" s="919"/>
      <c r="R77" s="920"/>
      <c r="S77" s="920"/>
      <c r="T77" s="920"/>
      <c r="U77" s="870"/>
      <c r="V77" s="921"/>
      <c r="W77" s="920"/>
      <c r="X77" s="920"/>
      <c r="Y77" s="920"/>
      <c r="Z77" s="870"/>
      <c r="AA77" s="921"/>
      <c r="AB77" s="920"/>
      <c r="AC77" s="920"/>
      <c r="AD77" s="920"/>
      <c r="AE77" s="870"/>
      <c r="AF77" s="921"/>
      <c r="AG77" s="920"/>
      <c r="AH77" s="920"/>
      <c r="AI77" s="920"/>
      <c r="AJ77" s="870"/>
      <c r="AK77" s="921"/>
      <c r="AL77" s="920"/>
      <c r="AM77" s="920"/>
      <c r="AN77" s="920"/>
      <c r="AO77" s="870"/>
      <c r="AP77" s="921"/>
      <c r="AQ77" s="920"/>
      <c r="AR77" s="920"/>
      <c r="AS77" s="920"/>
      <c r="AT77" s="870"/>
      <c r="AU77" s="921"/>
      <c r="AV77" s="920"/>
      <c r="AW77" s="920"/>
      <c r="AX77" s="920"/>
      <c r="AY77" s="870"/>
      <c r="AZ77" s="917"/>
      <c r="BA77" s="917"/>
      <c r="BB77" s="917"/>
      <c r="BC77" s="917"/>
      <c r="BD77" s="918"/>
      <c r="BE77" s="263"/>
      <c r="BF77" s="263"/>
      <c r="BG77" s="263"/>
      <c r="BH77" s="263"/>
      <c r="BI77" s="263"/>
      <c r="BJ77" s="263"/>
      <c r="BK77" s="263"/>
      <c r="BL77" s="263"/>
      <c r="BM77" s="263"/>
      <c r="BN77" s="263"/>
      <c r="BO77" s="263"/>
      <c r="BP77" s="263"/>
      <c r="BQ77" s="260">
        <v>71</v>
      </c>
      <c r="BR77" s="265"/>
      <c r="BS77" s="903"/>
      <c r="BT77" s="904"/>
      <c r="BU77" s="904"/>
      <c r="BV77" s="904"/>
      <c r="BW77" s="904"/>
      <c r="BX77" s="904"/>
      <c r="BY77" s="904"/>
      <c r="BZ77" s="904"/>
      <c r="CA77" s="904"/>
      <c r="CB77" s="904"/>
      <c r="CC77" s="904"/>
      <c r="CD77" s="904"/>
      <c r="CE77" s="904"/>
      <c r="CF77" s="904"/>
      <c r="CG77" s="905"/>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44"/>
    </row>
    <row r="78" spans="1:131" s="245" customFormat="1" ht="26.25" customHeight="1" x14ac:dyDescent="0.15">
      <c r="A78" s="259">
        <v>11</v>
      </c>
      <c r="B78" s="913"/>
      <c r="C78" s="914"/>
      <c r="D78" s="914"/>
      <c r="E78" s="914"/>
      <c r="F78" s="914"/>
      <c r="G78" s="914"/>
      <c r="H78" s="914"/>
      <c r="I78" s="914"/>
      <c r="J78" s="914"/>
      <c r="K78" s="914"/>
      <c r="L78" s="914"/>
      <c r="M78" s="914"/>
      <c r="N78" s="914"/>
      <c r="O78" s="914"/>
      <c r="P78" s="915"/>
      <c r="Q78" s="916"/>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917"/>
      <c r="BA78" s="917"/>
      <c r="BB78" s="917"/>
      <c r="BC78" s="917"/>
      <c r="BD78" s="918"/>
      <c r="BE78" s="263"/>
      <c r="BF78" s="263"/>
      <c r="BG78" s="263"/>
      <c r="BH78" s="263"/>
      <c r="BI78" s="263"/>
      <c r="BJ78" s="266"/>
      <c r="BK78" s="266"/>
      <c r="BL78" s="266"/>
      <c r="BM78" s="266"/>
      <c r="BN78" s="266"/>
      <c r="BO78" s="263"/>
      <c r="BP78" s="263"/>
      <c r="BQ78" s="260">
        <v>72</v>
      </c>
      <c r="BR78" s="265"/>
      <c r="BS78" s="903"/>
      <c r="BT78" s="904"/>
      <c r="BU78" s="904"/>
      <c r="BV78" s="904"/>
      <c r="BW78" s="904"/>
      <c r="BX78" s="904"/>
      <c r="BY78" s="904"/>
      <c r="BZ78" s="904"/>
      <c r="CA78" s="904"/>
      <c r="CB78" s="904"/>
      <c r="CC78" s="904"/>
      <c r="CD78" s="904"/>
      <c r="CE78" s="904"/>
      <c r="CF78" s="904"/>
      <c r="CG78" s="905"/>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44"/>
    </row>
    <row r="79" spans="1:131" s="245" customFormat="1" ht="26.25" customHeight="1" x14ac:dyDescent="0.15">
      <c r="A79" s="259">
        <v>12</v>
      </c>
      <c r="B79" s="913"/>
      <c r="C79" s="914"/>
      <c r="D79" s="914"/>
      <c r="E79" s="914"/>
      <c r="F79" s="914"/>
      <c r="G79" s="914"/>
      <c r="H79" s="914"/>
      <c r="I79" s="914"/>
      <c r="J79" s="914"/>
      <c r="K79" s="914"/>
      <c r="L79" s="914"/>
      <c r="M79" s="914"/>
      <c r="N79" s="914"/>
      <c r="O79" s="914"/>
      <c r="P79" s="915"/>
      <c r="Q79" s="916"/>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17"/>
      <c r="BA79" s="917"/>
      <c r="BB79" s="917"/>
      <c r="BC79" s="917"/>
      <c r="BD79" s="918"/>
      <c r="BE79" s="263"/>
      <c r="BF79" s="263"/>
      <c r="BG79" s="263"/>
      <c r="BH79" s="263"/>
      <c r="BI79" s="263"/>
      <c r="BJ79" s="266"/>
      <c r="BK79" s="266"/>
      <c r="BL79" s="266"/>
      <c r="BM79" s="266"/>
      <c r="BN79" s="266"/>
      <c r="BO79" s="263"/>
      <c r="BP79" s="263"/>
      <c r="BQ79" s="260">
        <v>73</v>
      </c>
      <c r="BR79" s="265"/>
      <c r="BS79" s="903"/>
      <c r="BT79" s="904"/>
      <c r="BU79" s="904"/>
      <c r="BV79" s="904"/>
      <c r="BW79" s="904"/>
      <c r="BX79" s="904"/>
      <c r="BY79" s="904"/>
      <c r="BZ79" s="904"/>
      <c r="CA79" s="904"/>
      <c r="CB79" s="904"/>
      <c r="CC79" s="904"/>
      <c r="CD79" s="904"/>
      <c r="CE79" s="904"/>
      <c r="CF79" s="904"/>
      <c r="CG79" s="905"/>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44"/>
    </row>
    <row r="80" spans="1:131" s="245" customFormat="1" ht="26.25" customHeight="1" x14ac:dyDescent="0.15">
      <c r="A80" s="259">
        <v>13</v>
      </c>
      <c r="B80" s="913"/>
      <c r="C80" s="914"/>
      <c r="D80" s="914"/>
      <c r="E80" s="914"/>
      <c r="F80" s="914"/>
      <c r="G80" s="914"/>
      <c r="H80" s="914"/>
      <c r="I80" s="914"/>
      <c r="J80" s="914"/>
      <c r="K80" s="914"/>
      <c r="L80" s="914"/>
      <c r="M80" s="914"/>
      <c r="N80" s="914"/>
      <c r="O80" s="914"/>
      <c r="P80" s="915"/>
      <c r="Q80" s="916"/>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17"/>
      <c r="BA80" s="917"/>
      <c r="BB80" s="917"/>
      <c r="BC80" s="917"/>
      <c r="BD80" s="918"/>
      <c r="BE80" s="263"/>
      <c r="BF80" s="263"/>
      <c r="BG80" s="263"/>
      <c r="BH80" s="263"/>
      <c r="BI80" s="263"/>
      <c r="BJ80" s="263"/>
      <c r="BK80" s="263"/>
      <c r="BL80" s="263"/>
      <c r="BM80" s="263"/>
      <c r="BN80" s="263"/>
      <c r="BO80" s="263"/>
      <c r="BP80" s="263"/>
      <c r="BQ80" s="260">
        <v>74</v>
      </c>
      <c r="BR80" s="265"/>
      <c r="BS80" s="903"/>
      <c r="BT80" s="904"/>
      <c r="BU80" s="904"/>
      <c r="BV80" s="904"/>
      <c r="BW80" s="904"/>
      <c r="BX80" s="904"/>
      <c r="BY80" s="904"/>
      <c r="BZ80" s="904"/>
      <c r="CA80" s="904"/>
      <c r="CB80" s="904"/>
      <c r="CC80" s="904"/>
      <c r="CD80" s="904"/>
      <c r="CE80" s="904"/>
      <c r="CF80" s="904"/>
      <c r="CG80" s="905"/>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44"/>
    </row>
    <row r="81" spans="1:131" s="245" customFormat="1" ht="26.25" customHeight="1" x14ac:dyDescent="0.15">
      <c r="A81" s="259">
        <v>14</v>
      </c>
      <c r="B81" s="913"/>
      <c r="C81" s="914"/>
      <c r="D81" s="914"/>
      <c r="E81" s="914"/>
      <c r="F81" s="914"/>
      <c r="G81" s="914"/>
      <c r="H81" s="914"/>
      <c r="I81" s="914"/>
      <c r="J81" s="914"/>
      <c r="K81" s="914"/>
      <c r="L81" s="914"/>
      <c r="M81" s="914"/>
      <c r="N81" s="914"/>
      <c r="O81" s="914"/>
      <c r="P81" s="915"/>
      <c r="Q81" s="916"/>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17"/>
      <c r="BA81" s="917"/>
      <c r="BB81" s="917"/>
      <c r="BC81" s="917"/>
      <c r="BD81" s="918"/>
      <c r="BE81" s="263"/>
      <c r="BF81" s="263"/>
      <c r="BG81" s="263"/>
      <c r="BH81" s="263"/>
      <c r="BI81" s="263"/>
      <c r="BJ81" s="263"/>
      <c r="BK81" s="263"/>
      <c r="BL81" s="263"/>
      <c r="BM81" s="263"/>
      <c r="BN81" s="263"/>
      <c r="BO81" s="263"/>
      <c r="BP81" s="263"/>
      <c r="BQ81" s="260">
        <v>75</v>
      </c>
      <c r="BR81" s="265"/>
      <c r="BS81" s="903"/>
      <c r="BT81" s="904"/>
      <c r="BU81" s="904"/>
      <c r="BV81" s="904"/>
      <c r="BW81" s="904"/>
      <c r="BX81" s="904"/>
      <c r="BY81" s="904"/>
      <c r="BZ81" s="904"/>
      <c r="CA81" s="904"/>
      <c r="CB81" s="904"/>
      <c r="CC81" s="904"/>
      <c r="CD81" s="904"/>
      <c r="CE81" s="904"/>
      <c r="CF81" s="904"/>
      <c r="CG81" s="905"/>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44"/>
    </row>
    <row r="82" spans="1:131" s="245" customFormat="1" ht="26.25" customHeight="1" x14ac:dyDescent="0.15">
      <c r="A82" s="259">
        <v>15</v>
      </c>
      <c r="B82" s="913"/>
      <c r="C82" s="914"/>
      <c r="D82" s="914"/>
      <c r="E82" s="914"/>
      <c r="F82" s="914"/>
      <c r="G82" s="914"/>
      <c r="H82" s="914"/>
      <c r="I82" s="914"/>
      <c r="J82" s="914"/>
      <c r="K82" s="914"/>
      <c r="L82" s="914"/>
      <c r="M82" s="914"/>
      <c r="N82" s="914"/>
      <c r="O82" s="914"/>
      <c r="P82" s="915"/>
      <c r="Q82" s="916"/>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17"/>
      <c r="BA82" s="917"/>
      <c r="BB82" s="917"/>
      <c r="BC82" s="917"/>
      <c r="BD82" s="918"/>
      <c r="BE82" s="263"/>
      <c r="BF82" s="263"/>
      <c r="BG82" s="263"/>
      <c r="BH82" s="263"/>
      <c r="BI82" s="263"/>
      <c r="BJ82" s="263"/>
      <c r="BK82" s="263"/>
      <c r="BL82" s="263"/>
      <c r="BM82" s="263"/>
      <c r="BN82" s="263"/>
      <c r="BO82" s="263"/>
      <c r="BP82" s="263"/>
      <c r="BQ82" s="260">
        <v>76</v>
      </c>
      <c r="BR82" s="265"/>
      <c r="BS82" s="903"/>
      <c r="BT82" s="904"/>
      <c r="BU82" s="904"/>
      <c r="BV82" s="904"/>
      <c r="BW82" s="904"/>
      <c r="BX82" s="904"/>
      <c r="BY82" s="904"/>
      <c r="BZ82" s="904"/>
      <c r="CA82" s="904"/>
      <c r="CB82" s="904"/>
      <c r="CC82" s="904"/>
      <c r="CD82" s="904"/>
      <c r="CE82" s="904"/>
      <c r="CF82" s="904"/>
      <c r="CG82" s="905"/>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44"/>
    </row>
    <row r="83" spans="1:131" s="245" customFormat="1" ht="26.25" customHeight="1" x14ac:dyDescent="0.15">
      <c r="A83" s="259">
        <v>16</v>
      </c>
      <c r="B83" s="913"/>
      <c r="C83" s="914"/>
      <c r="D83" s="914"/>
      <c r="E83" s="914"/>
      <c r="F83" s="914"/>
      <c r="G83" s="914"/>
      <c r="H83" s="914"/>
      <c r="I83" s="914"/>
      <c r="J83" s="914"/>
      <c r="K83" s="914"/>
      <c r="L83" s="914"/>
      <c r="M83" s="914"/>
      <c r="N83" s="914"/>
      <c r="O83" s="914"/>
      <c r="P83" s="915"/>
      <c r="Q83" s="916"/>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17"/>
      <c r="BA83" s="917"/>
      <c r="BB83" s="917"/>
      <c r="BC83" s="917"/>
      <c r="BD83" s="918"/>
      <c r="BE83" s="263"/>
      <c r="BF83" s="263"/>
      <c r="BG83" s="263"/>
      <c r="BH83" s="263"/>
      <c r="BI83" s="263"/>
      <c r="BJ83" s="263"/>
      <c r="BK83" s="263"/>
      <c r="BL83" s="263"/>
      <c r="BM83" s="263"/>
      <c r="BN83" s="263"/>
      <c r="BO83" s="263"/>
      <c r="BP83" s="263"/>
      <c r="BQ83" s="260">
        <v>77</v>
      </c>
      <c r="BR83" s="265"/>
      <c r="BS83" s="903"/>
      <c r="BT83" s="904"/>
      <c r="BU83" s="904"/>
      <c r="BV83" s="904"/>
      <c r="BW83" s="904"/>
      <c r="BX83" s="904"/>
      <c r="BY83" s="904"/>
      <c r="BZ83" s="904"/>
      <c r="CA83" s="904"/>
      <c r="CB83" s="904"/>
      <c r="CC83" s="904"/>
      <c r="CD83" s="904"/>
      <c r="CE83" s="904"/>
      <c r="CF83" s="904"/>
      <c r="CG83" s="905"/>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44"/>
    </row>
    <row r="84" spans="1:131" s="245" customFormat="1" ht="26.25" customHeight="1" x14ac:dyDescent="0.15">
      <c r="A84" s="259">
        <v>17</v>
      </c>
      <c r="B84" s="913"/>
      <c r="C84" s="914"/>
      <c r="D84" s="914"/>
      <c r="E84" s="914"/>
      <c r="F84" s="914"/>
      <c r="G84" s="914"/>
      <c r="H84" s="914"/>
      <c r="I84" s="914"/>
      <c r="J84" s="914"/>
      <c r="K84" s="914"/>
      <c r="L84" s="914"/>
      <c r="M84" s="914"/>
      <c r="N84" s="914"/>
      <c r="O84" s="914"/>
      <c r="P84" s="915"/>
      <c r="Q84" s="916"/>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17"/>
      <c r="BA84" s="917"/>
      <c r="BB84" s="917"/>
      <c r="BC84" s="917"/>
      <c r="BD84" s="918"/>
      <c r="BE84" s="263"/>
      <c r="BF84" s="263"/>
      <c r="BG84" s="263"/>
      <c r="BH84" s="263"/>
      <c r="BI84" s="263"/>
      <c r="BJ84" s="263"/>
      <c r="BK84" s="263"/>
      <c r="BL84" s="263"/>
      <c r="BM84" s="263"/>
      <c r="BN84" s="263"/>
      <c r="BO84" s="263"/>
      <c r="BP84" s="263"/>
      <c r="BQ84" s="260">
        <v>78</v>
      </c>
      <c r="BR84" s="265"/>
      <c r="BS84" s="903"/>
      <c r="BT84" s="904"/>
      <c r="BU84" s="904"/>
      <c r="BV84" s="904"/>
      <c r="BW84" s="904"/>
      <c r="BX84" s="904"/>
      <c r="BY84" s="904"/>
      <c r="BZ84" s="904"/>
      <c r="CA84" s="904"/>
      <c r="CB84" s="904"/>
      <c r="CC84" s="904"/>
      <c r="CD84" s="904"/>
      <c r="CE84" s="904"/>
      <c r="CF84" s="904"/>
      <c r="CG84" s="905"/>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44"/>
    </row>
    <row r="85" spans="1:131" s="245" customFormat="1" ht="26.25" customHeight="1" x14ac:dyDescent="0.15">
      <c r="A85" s="259">
        <v>18</v>
      </c>
      <c r="B85" s="913"/>
      <c r="C85" s="914"/>
      <c r="D85" s="914"/>
      <c r="E85" s="914"/>
      <c r="F85" s="914"/>
      <c r="G85" s="914"/>
      <c r="H85" s="914"/>
      <c r="I85" s="914"/>
      <c r="J85" s="914"/>
      <c r="K85" s="914"/>
      <c r="L85" s="914"/>
      <c r="M85" s="914"/>
      <c r="N85" s="914"/>
      <c r="O85" s="914"/>
      <c r="P85" s="915"/>
      <c r="Q85" s="916"/>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17"/>
      <c r="BA85" s="917"/>
      <c r="BB85" s="917"/>
      <c r="BC85" s="917"/>
      <c r="BD85" s="918"/>
      <c r="BE85" s="263"/>
      <c r="BF85" s="263"/>
      <c r="BG85" s="263"/>
      <c r="BH85" s="263"/>
      <c r="BI85" s="263"/>
      <c r="BJ85" s="263"/>
      <c r="BK85" s="263"/>
      <c r="BL85" s="263"/>
      <c r="BM85" s="263"/>
      <c r="BN85" s="263"/>
      <c r="BO85" s="263"/>
      <c r="BP85" s="263"/>
      <c r="BQ85" s="260">
        <v>79</v>
      </c>
      <c r="BR85" s="265"/>
      <c r="BS85" s="903"/>
      <c r="BT85" s="904"/>
      <c r="BU85" s="904"/>
      <c r="BV85" s="904"/>
      <c r="BW85" s="904"/>
      <c r="BX85" s="904"/>
      <c r="BY85" s="904"/>
      <c r="BZ85" s="904"/>
      <c r="CA85" s="904"/>
      <c r="CB85" s="904"/>
      <c r="CC85" s="904"/>
      <c r="CD85" s="904"/>
      <c r="CE85" s="904"/>
      <c r="CF85" s="904"/>
      <c r="CG85" s="905"/>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44"/>
    </row>
    <row r="86" spans="1:131" s="245" customFormat="1" ht="26.25" customHeight="1" x14ac:dyDescent="0.15">
      <c r="A86" s="259">
        <v>19</v>
      </c>
      <c r="B86" s="913"/>
      <c r="C86" s="914"/>
      <c r="D86" s="914"/>
      <c r="E86" s="914"/>
      <c r="F86" s="914"/>
      <c r="G86" s="914"/>
      <c r="H86" s="914"/>
      <c r="I86" s="914"/>
      <c r="J86" s="914"/>
      <c r="K86" s="914"/>
      <c r="L86" s="914"/>
      <c r="M86" s="914"/>
      <c r="N86" s="914"/>
      <c r="O86" s="914"/>
      <c r="P86" s="915"/>
      <c r="Q86" s="916"/>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17"/>
      <c r="BA86" s="917"/>
      <c r="BB86" s="917"/>
      <c r="BC86" s="917"/>
      <c r="BD86" s="918"/>
      <c r="BE86" s="263"/>
      <c r="BF86" s="263"/>
      <c r="BG86" s="263"/>
      <c r="BH86" s="263"/>
      <c r="BI86" s="263"/>
      <c r="BJ86" s="263"/>
      <c r="BK86" s="263"/>
      <c r="BL86" s="263"/>
      <c r="BM86" s="263"/>
      <c r="BN86" s="263"/>
      <c r="BO86" s="263"/>
      <c r="BP86" s="263"/>
      <c r="BQ86" s="260">
        <v>80</v>
      </c>
      <c r="BR86" s="265"/>
      <c r="BS86" s="903"/>
      <c r="BT86" s="904"/>
      <c r="BU86" s="904"/>
      <c r="BV86" s="904"/>
      <c r="BW86" s="904"/>
      <c r="BX86" s="904"/>
      <c r="BY86" s="904"/>
      <c r="BZ86" s="904"/>
      <c r="CA86" s="904"/>
      <c r="CB86" s="904"/>
      <c r="CC86" s="904"/>
      <c r="CD86" s="904"/>
      <c r="CE86" s="904"/>
      <c r="CF86" s="904"/>
      <c r="CG86" s="905"/>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44"/>
    </row>
    <row r="87" spans="1:131" s="245" customFormat="1" ht="26.25" customHeight="1" x14ac:dyDescent="0.15">
      <c r="A87" s="267">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63"/>
      <c r="BF87" s="263"/>
      <c r="BG87" s="263"/>
      <c r="BH87" s="263"/>
      <c r="BI87" s="263"/>
      <c r="BJ87" s="263"/>
      <c r="BK87" s="263"/>
      <c r="BL87" s="263"/>
      <c r="BM87" s="263"/>
      <c r="BN87" s="263"/>
      <c r="BO87" s="263"/>
      <c r="BP87" s="263"/>
      <c r="BQ87" s="260">
        <v>81</v>
      </c>
      <c r="BR87" s="265"/>
      <c r="BS87" s="903"/>
      <c r="BT87" s="904"/>
      <c r="BU87" s="904"/>
      <c r="BV87" s="904"/>
      <c r="BW87" s="904"/>
      <c r="BX87" s="904"/>
      <c r="BY87" s="904"/>
      <c r="BZ87" s="904"/>
      <c r="CA87" s="904"/>
      <c r="CB87" s="904"/>
      <c r="CC87" s="904"/>
      <c r="CD87" s="904"/>
      <c r="CE87" s="904"/>
      <c r="CF87" s="904"/>
      <c r="CG87" s="905"/>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44"/>
    </row>
    <row r="88" spans="1:131" s="245" customFormat="1" ht="26.25" customHeight="1" thickBot="1" x14ac:dyDescent="0.2">
      <c r="A88" s="262" t="s">
        <v>389</v>
      </c>
      <c r="B88" s="830" t="s">
        <v>420</v>
      </c>
      <c r="C88" s="831"/>
      <c r="D88" s="831"/>
      <c r="E88" s="831"/>
      <c r="F88" s="831"/>
      <c r="G88" s="831"/>
      <c r="H88" s="831"/>
      <c r="I88" s="831"/>
      <c r="J88" s="831"/>
      <c r="K88" s="831"/>
      <c r="L88" s="831"/>
      <c r="M88" s="831"/>
      <c r="N88" s="831"/>
      <c r="O88" s="831"/>
      <c r="P88" s="832"/>
      <c r="Q88" s="878"/>
      <c r="R88" s="879"/>
      <c r="S88" s="879"/>
      <c r="T88" s="879"/>
      <c r="U88" s="879"/>
      <c r="V88" s="879"/>
      <c r="W88" s="879"/>
      <c r="X88" s="879"/>
      <c r="Y88" s="879"/>
      <c r="Z88" s="879"/>
      <c r="AA88" s="879"/>
      <c r="AB88" s="879"/>
      <c r="AC88" s="879"/>
      <c r="AD88" s="879"/>
      <c r="AE88" s="879"/>
      <c r="AF88" s="882">
        <v>5126</v>
      </c>
      <c r="AG88" s="882"/>
      <c r="AH88" s="882"/>
      <c r="AI88" s="882"/>
      <c r="AJ88" s="882"/>
      <c r="AK88" s="879"/>
      <c r="AL88" s="879"/>
      <c r="AM88" s="879"/>
      <c r="AN88" s="879"/>
      <c r="AO88" s="879"/>
      <c r="AP88" s="882">
        <v>2205</v>
      </c>
      <c r="AQ88" s="882"/>
      <c r="AR88" s="882"/>
      <c r="AS88" s="882"/>
      <c r="AT88" s="882"/>
      <c r="AU88" s="882">
        <v>38</v>
      </c>
      <c r="AV88" s="882"/>
      <c r="AW88" s="882"/>
      <c r="AX88" s="882"/>
      <c r="AY88" s="882"/>
      <c r="AZ88" s="887"/>
      <c r="BA88" s="887"/>
      <c r="BB88" s="887"/>
      <c r="BC88" s="887"/>
      <c r="BD88" s="888"/>
      <c r="BE88" s="263"/>
      <c r="BF88" s="263"/>
      <c r="BG88" s="263"/>
      <c r="BH88" s="263"/>
      <c r="BI88" s="263"/>
      <c r="BJ88" s="263"/>
      <c r="BK88" s="263"/>
      <c r="BL88" s="263"/>
      <c r="BM88" s="263"/>
      <c r="BN88" s="263"/>
      <c r="BO88" s="263"/>
      <c r="BP88" s="263"/>
      <c r="BQ88" s="260">
        <v>82</v>
      </c>
      <c r="BR88" s="265"/>
      <c r="BS88" s="903"/>
      <c r="BT88" s="904"/>
      <c r="BU88" s="904"/>
      <c r="BV88" s="904"/>
      <c r="BW88" s="904"/>
      <c r="BX88" s="904"/>
      <c r="BY88" s="904"/>
      <c r="BZ88" s="904"/>
      <c r="CA88" s="904"/>
      <c r="CB88" s="904"/>
      <c r="CC88" s="904"/>
      <c r="CD88" s="904"/>
      <c r="CE88" s="904"/>
      <c r="CF88" s="904"/>
      <c r="CG88" s="905"/>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3"/>
      <c r="BT89" s="904"/>
      <c r="BU89" s="904"/>
      <c r="BV89" s="904"/>
      <c r="BW89" s="904"/>
      <c r="BX89" s="904"/>
      <c r="BY89" s="904"/>
      <c r="BZ89" s="904"/>
      <c r="CA89" s="904"/>
      <c r="CB89" s="904"/>
      <c r="CC89" s="904"/>
      <c r="CD89" s="904"/>
      <c r="CE89" s="904"/>
      <c r="CF89" s="904"/>
      <c r="CG89" s="905"/>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3"/>
      <c r="BT90" s="904"/>
      <c r="BU90" s="904"/>
      <c r="BV90" s="904"/>
      <c r="BW90" s="904"/>
      <c r="BX90" s="904"/>
      <c r="BY90" s="904"/>
      <c r="BZ90" s="904"/>
      <c r="CA90" s="904"/>
      <c r="CB90" s="904"/>
      <c r="CC90" s="904"/>
      <c r="CD90" s="904"/>
      <c r="CE90" s="904"/>
      <c r="CF90" s="904"/>
      <c r="CG90" s="905"/>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3"/>
      <c r="BT91" s="904"/>
      <c r="BU91" s="904"/>
      <c r="BV91" s="904"/>
      <c r="BW91" s="904"/>
      <c r="BX91" s="904"/>
      <c r="BY91" s="904"/>
      <c r="BZ91" s="904"/>
      <c r="CA91" s="904"/>
      <c r="CB91" s="904"/>
      <c r="CC91" s="904"/>
      <c r="CD91" s="904"/>
      <c r="CE91" s="904"/>
      <c r="CF91" s="904"/>
      <c r="CG91" s="905"/>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3"/>
      <c r="BT92" s="904"/>
      <c r="BU92" s="904"/>
      <c r="BV92" s="904"/>
      <c r="BW92" s="904"/>
      <c r="BX92" s="904"/>
      <c r="BY92" s="904"/>
      <c r="BZ92" s="904"/>
      <c r="CA92" s="904"/>
      <c r="CB92" s="904"/>
      <c r="CC92" s="904"/>
      <c r="CD92" s="904"/>
      <c r="CE92" s="904"/>
      <c r="CF92" s="904"/>
      <c r="CG92" s="905"/>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3"/>
      <c r="BT93" s="904"/>
      <c r="BU93" s="904"/>
      <c r="BV93" s="904"/>
      <c r="BW93" s="904"/>
      <c r="BX93" s="904"/>
      <c r="BY93" s="904"/>
      <c r="BZ93" s="904"/>
      <c r="CA93" s="904"/>
      <c r="CB93" s="904"/>
      <c r="CC93" s="904"/>
      <c r="CD93" s="904"/>
      <c r="CE93" s="904"/>
      <c r="CF93" s="904"/>
      <c r="CG93" s="905"/>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3"/>
      <c r="BT94" s="904"/>
      <c r="BU94" s="904"/>
      <c r="BV94" s="904"/>
      <c r="BW94" s="904"/>
      <c r="BX94" s="904"/>
      <c r="BY94" s="904"/>
      <c r="BZ94" s="904"/>
      <c r="CA94" s="904"/>
      <c r="CB94" s="904"/>
      <c r="CC94" s="904"/>
      <c r="CD94" s="904"/>
      <c r="CE94" s="904"/>
      <c r="CF94" s="904"/>
      <c r="CG94" s="905"/>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3"/>
      <c r="BT95" s="904"/>
      <c r="BU95" s="904"/>
      <c r="BV95" s="904"/>
      <c r="BW95" s="904"/>
      <c r="BX95" s="904"/>
      <c r="BY95" s="904"/>
      <c r="BZ95" s="904"/>
      <c r="CA95" s="904"/>
      <c r="CB95" s="904"/>
      <c r="CC95" s="904"/>
      <c r="CD95" s="904"/>
      <c r="CE95" s="904"/>
      <c r="CF95" s="904"/>
      <c r="CG95" s="905"/>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3"/>
      <c r="BT96" s="904"/>
      <c r="BU96" s="904"/>
      <c r="BV96" s="904"/>
      <c r="BW96" s="904"/>
      <c r="BX96" s="904"/>
      <c r="BY96" s="904"/>
      <c r="BZ96" s="904"/>
      <c r="CA96" s="904"/>
      <c r="CB96" s="904"/>
      <c r="CC96" s="904"/>
      <c r="CD96" s="904"/>
      <c r="CE96" s="904"/>
      <c r="CF96" s="904"/>
      <c r="CG96" s="905"/>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3"/>
      <c r="BT97" s="904"/>
      <c r="BU97" s="904"/>
      <c r="BV97" s="904"/>
      <c r="BW97" s="904"/>
      <c r="BX97" s="904"/>
      <c r="BY97" s="904"/>
      <c r="BZ97" s="904"/>
      <c r="CA97" s="904"/>
      <c r="CB97" s="904"/>
      <c r="CC97" s="904"/>
      <c r="CD97" s="904"/>
      <c r="CE97" s="904"/>
      <c r="CF97" s="904"/>
      <c r="CG97" s="905"/>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3"/>
      <c r="BT98" s="904"/>
      <c r="BU98" s="904"/>
      <c r="BV98" s="904"/>
      <c r="BW98" s="904"/>
      <c r="BX98" s="904"/>
      <c r="BY98" s="904"/>
      <c r="BZ98" s="904"/>
      <c r="CA98" s="904"/>
      <c r="CB98" s="904"/>
      <c r="CC98" s="904"/>
      <c r="CD98" s="904"/>
      <c r="CE98" s="904"/>
      <c r="CF98" s="904"/>
      <c r="CG98" s="905"/>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3"/>
      <c r="BT99" s="904"/>
      <c r="BU99" s="904"/>
      <c r="BV99" s="904"/>
      <c r="BW99" s="904"/>
      <c r="BX99" s="904"/>
      <c r="BY99" s="904"/>
      <c r="BZ99" s="904"/>
      <c r="CA99" s="904"/>
      <c r="CB99" s="904"/>
      <c r="CC99" s="904"/>
      <c r="CD99" s="904"/>
      <c r="CE99" s="904"/>
      <c r="CF99" s="904"/>
      <c r="CG99" s="905"/>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3"/>
      <c r="BT100" s="904"/>
      <c r="BU100" s="904"/>
      <c r="BV100" s="904"/>
      <c r="BW100" s="904"/>
      <c r="BX100" s="904"/>
      <c r="BY100" s="904"/>
      <c r="BZ100" s="904"/>
      <c r="CA100" s="904"/>
      <c r="CB100" s="904"/>
      <c r="CC100" s="904"/>
      <c r="CD100" s="904"/>
      <c r="CE100" s="904"/>
      <c r="CF100" s="904"/>
      <c r="CG100" s="905"/>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3"/>
      <c r="BT101" s="904"/>
      <c r="BU101" s="904"/>
      <c r="BV101" s="904"/>
      <c r="BW101" s="904"/>
      <c r="BX101" s="904"/>
      <c r="BY101" s="904"/>
      <c r="BZ101" s="904"/>
      <c r="CA101" s="904"/>
      <c r="CB101" s="904"/>
      <c r="CC101" s="904"/>
      <c r="CD101" s="904"/>
      <c r="CE101" s="904"/>
      <c r="CF101" s="904"/>
      <c r="CG101" s="905"/>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830" t="s">
        <v>421</v>
      </c>
      <c r="BS102" s="831"/>
      <c r="BT102" s="831"/>
      <c r="BU102" s="831"/>
      <c r="BV102" s="831"/>
      <c r="BW102" s="831"/>
      <c r="BX102" s="831"/>
      <c r="BY102" s="831"/>
      <c r="BZ102" s="831"/>
      <c r="CA102" s="831"/>
      <c r="CB102" s="831"/>
      <c r="CC102" s="831"/>
      <c r="CD102" s="831"/>
      <c r="CE102" s="831"/>
      <c r="CF102" s="831"/>
      <c r="CG102" s="832"/>
      <c r="CH102" s="929"/>
      <c r="CI102" s="930"/>
      <c r="CJ102" s="930"/>
      <c r="CK102" s="930"/>
      <c r="CL102" s="931"/>
      <c r="CM102" s="929"/>
      <c r="CN102" s="930"/>
      <c r="CO102" s="930"/>
      <c r="CP102" s="930"/>
      <c r="CQ102" s="931"/>
      <c r="CR102" s="932">
        <v>81</v>
      </c>
      <c r="CS102" s="890"/>
      <c r="CT102" s="890"/>
      <c r="CU102" s="890"/>
      <c r="CV102" s="933"/>
      <c r="CW102" s="932">
        <v>5</v>
      </c>
      <c r="CX102" s="890"/>
      <c r="CY102" s="890"/>
      <c r="CZ102" s="890"/>
      <c r="DA102" s="933"/>
      <c r="DB102" s="932" t="s">
        <v>586</v>
      </c>
      <c r="DC102" s="890"/>
      <c r="DD102" s="890"/>
      <c r="DE102" s="890"/>
      <c r="DF102" s="933"/>
      <c r="DG102" s="932" t="s">
        <v>586</v>
      </c>
      <c r="DH102" s="890"/>
      <c r="DI102" s="890"/>
      <c r="DJ102" s="890"/>
      <c r="DK102" s="933"/>
      <c r="DL102" s="932" t="s">
        <v>586</v>
      </c>
      <c r="DM102" s="890"/>
      <c r="DN102" s="890"/>
      <c r="DO102" s="890"/>
      <c r="DP102" s="933"/>
      <c r="DQ102" s="932" t="s">
        <v>586</v>
      </c>
      <c r="DR102" s="890"/>
      <c r="DS102" s="890"/>
      <c r="DT102" s="890"/>
      <c r="DU102" s="933"/>
      <c r="DV102" s="956"/>
      <c r="DW102" s="957"/>
      <c r="DX102" s="957"/>
      <c r="DY102" s="957"/>
      <c r="DZ102" s="958"/>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59" t="s">
        <v>422</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0" t="s">
        <v>423</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424</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425</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1" t="s">
        <v>426</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427</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44" customFormat="1" ht="26.25" customHeight="1" x14ac:dyDescent="0.15">
      <c r="A109" s="954" t="s">
        <v>428</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429</v>
      </c>
      <c r="AB109" s="935"/>
      <c r="AC109" s="935"/>
      <c r="AD109" s="935"/>
      <c r="AE109" s="936"/>
      <c r="AF109" s="934" t="s">
        <v>309</v>
      </c>
      <c r="AG109" s="935"/>
      <c r="AH109" s="935"/>
      <c r="AI109" s="935"/>
      <c r="AJ109" s="936"/>
      <c r="AK109" s="934" t="s">
        <v>308</v>
      </c>
      <c r="AL109" s="935"/>
      <c r="AM109" s="935"/>
      <c r="AN109" s="935"/>
      <c r="AO109" s="936"/>
      <c r="AP109" s="934" t="s">
        <v>430</v>
      </c>
      <c r="AQ109" s="935"/>
      <c r="AR109" s="935"/>
      <c r="AS109" s="935"/>
      <c r="AT109" s="937"/>
      <c r="AU109" s="954" t="s">
        <v>428</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429</v>
      </c>
      <c r="BR109" s="935"/>
      <c r="BS109" s="935"/>
      <c r="BT109" s="935"/>
      <c r="BU109" s="936"/>
      <c r="BV109" s="934" t="s">
        <v>309</v>
      </c>
      <c r="BW109" s="935"/>
      <c r="BX109" s="935"/>
      <c r="BY109" s="935"/>
      <c r="BZ109" s="936"/>
      <c r="CA109" s="934" t="s">
        <v>308</v>
      </c>
      <c r="CB109" s="935"/>
      <c r="CC109" s="935"/>
      <c r="CD109" s="935"/>
      <c r="CE109" s="936"/>
      <c r="CF109" s="955" t="s">
        <v>430</v>
      </c>
      <c r="CG109" s="955"/>
      <c r="CH109" s="955"/>
      <c r="CI109" s="955"/>
      <c r="CJ109" s="955"/>
      <c r="CK109" s="934" t="s">
        <v>431</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429</v>
      </c>
      <c r="DH109" s="935"/>
      <c r="DI109" s="935"/>
      <c r="DJ109" s="935"/>
      <c r="DK109" s="936"/>
      <c r="DL109" s="934" t="s">
        <v>309</v>
      </c>
      <c r="DM109" s="935"/>
      <c r="DN109" s="935"/>
      <c r="DO109" s="935"/>
      <c r="DP109" s="936"/>
      <c r="DQ109" s="934" t="s">
        <v>308</v>
      </c>
      <c r="DR109" s="935"/>
      <c r="DS109" s="935"/>
      <c r="DT109" s="935"/>
      <c r="DU109" s="936"/>
      <c r="DV109" s="934" t="s">
        <v>430</v>
      </c>
      <c r="DW109" s="935"/>
      <c r="DX109" s="935"/>
      <c r="DY109" s="935"/>
      <c r="DZ109" s="937"/>
    </row>
    <row r="110" spans="1:131" s="244" customFormat="1" ht="26.25" customHeight="1" x14ac:dyDescent="0.15">
      <c r="A110" s="938" t="s">
        <v>432</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623428</v>
      </c>
      <c r="AB110" s="942"/>
      <c r="AC110" s="942"/>
      <c r="AD110" s="942"/>
      <c r="AE110" s="943"/>
      <c r="AF110" s="944">
        <v>673989</v>
      </c>
      <c r="AG110" s="942"/>
      <c r="AH110" s="942"/>
      <c r="AI110" s="942"/>
      <c r="AJ110" s="943"/>
      <c r="AK110" s="944">
        <v>699842</v>
      </c>
      <c r="AL110" s="942"/>
      <c r="AM110" s="942"/>
      <c r="AN110" s="942"/>
      <c r="AO110" s="943"/>
      <c r="AP110" s="945">
        <v>27.3</v>
      </c>
      <c r="AQ110" s="946"/>
      <c r="AR110" s="946"/>
      <c r="AS110" s="946"/>
      <c r="AT110" s="947"/>
      <c r="AU110" s="948" t="s">
        <v>72</v>
      </c>
      <c r="AV110" s="949"/>
      <c r="AW110" s="949"/>
      <c r="AX110" s="949"/>
      <c r="AY110" s="949"/>
      <c r="AZ110" s="990" t="s">
        <v>433</v>
      </c>
      <c r="BA110" s="939"/>
      <c r="BB110" s="939"/>
      <c r="BC110" s="939"/>
      <c r="BD110" s="939"/>
      <c r="BE110" s="939"/>
      <c r="BF110" s="939"/>
      <c r="BG110" s="939"/>
      <c r="BH110" s="939"/>
      <c r="BI110" s="939"/>
      <c r="BJ110" s="939"/>
      <c r="BK110" s="939"/>
      <c r="BL110" s="939"/>
      <c r="BM110" s="939"/>
      <c r="BN110" s="939"/>
      <c r="BO110" s="939"/>
      <c r="BP110" s="940"/>
      <c r="BQ110" s="976">
        <v>6634224</v>
      </c>
      <c r="BR110" s="977"/>
      <c r="BS110" s="977"/>
      <c r="BT110" s="977"/>
      <c r="BU110" s="977"/>
      <c r="BV110" s="977">
        <v>6609300</v>
      </c>
      <c r="BW110" s="977"/>
      <c r="BX110" s="977"/>
      <c r="BY110" s="977"/>
      <c r="BZ110" s="977"/>
      <c r="CA110" s="977">
        <v>6486562</v>
      </c>
      <c r="CB110" s="977"/>
      <c r="CC110" s="977"/>
      <c r="CD110" s="977"/>
      <c r="CE110" s="977"/>
      <c r="CF110" s="991">
        <v>253.2</v>
      </c>
      <c r="CG110" s="992"/>
      <c r="CH110" s="992"/>
      <c r="CI110" s="992"/>
      <c r="CJ110" s="992"/>
      <c r="CK110" s="993" t="s">
        <v>434</v>
      </c>
      <c r="CL110" s="994"/>
      <c r="CM110" s="973" t="s">
        <v>435</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76" t="s">
        <v>128</v>
      </c>
      <c r="DH110" s="977"/>
      <c r="DI110" s="977"/>
      <c r="DJ110" s="977"/>
      <c r="DK110" s="977"/>
      <c r="DL110" s="977" t="s">
        <v>413</v>
      </c>
      <c r="DM110" s="977"/>
      <c r="DN110" s="977"/>
      <c r="DO110" s="977"/>
      <c r="DP110" s="977"/>
      <c r="DQ110" s="977" t="s">
        <v>128</v>
      </c>
      <c r="DR110" s="977"/>
      <c r="DS110" s="977"/>
      <c r="DT110" s="977"/>
      <c r="DU110" s="977"/>
      <c r="DV110" s="978" t="s">
        <v>413</v>
      </c>
      <c r="DW110" s="978"/>
      <c r="DX110" s="978"/>
      <c r="DY110" s="978"/>
      <c r="DZ110" s="979"/>
    </row>
    <row r="111" spans="1:131" s="244" customFormat="1" ht="26.25" customHeight="1" x14ac:dyDescent="0.15">
      <c r="A111" s="980" t="s">
        <v>436</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128</v>
      </c>
      <c r="AB111" s="984"/>
      <c r="AC111" s="984"/>
      <c r="AD111" s="984"/>
      <c r="AE111" s="985"/>
      <c r="AF111" s="986" t="s">
        <v>437</v>
      </c>
      <c r="AG111" s="984"/>
      <c r="AH111" s="984"/>
      <c r="AI111" s="984"/>
      <c r="AJ111" s="985"/>
      <c r="AK111" s="986" t="s">
        <v>128</v>
      </c>
      <c r="AL111" s="984"/>
      <c r="AM111" s="984"/>
      <c r="AN111" s="984"/>
      <c r="AO111" s="985"/>
      <c r="AP111" s="987" t="s">
        <v>413</v>
      </c>
      <c r="AQ111" s="988"/>
      <c r="AR111" s="988"/>
      <c r="AS111" s="988"/>
      <c r="AT111" s="989"/>
      <c r="AU111" s="950"/>
      <c r="AV111" s="951"/>
      <c r="AW111" s="951"/>
      <c r="AX111" s="951"/>
      <c r="AY111" s="951"/>
      <c r="AZ111" s="999" t="s">
        <v>438</v>
      </c>
      <c r="BA111" s="1000"/>
      <c r="BB111" s="1000"/>
      <c r="BC111" s="1000"/>
      <c r="BD111" s="1000"/>
      <c r="BE111" s="1000"/>
      <c r="BF111" s="1000"/>
      <c r="BG111" s="1000"/>
      <c r="BH111" s="1000"/>
      <c r="BI111" s="1000"/>
      <c r="BJ111" s="1000"/>
      <c r="BK111" s="1000"/>
      <c r="BL111" s="1000"/>
      <c r="BM111" s="1000"/>
      <c r="BN111" s="1000"/>
      <c r="BO111" s="1000"/>
      <c r="BP111" s="1001"/>
      <c r="BQ111" s="969" t="s">
        <v>128</v>
      </c>
      <c r="BR111" s="970"/>
      <c r="BS111" s="970"/>
      <c r="BT111" s="970"/>
      <c r="BU111" s="970"/>
      <c r="BV111" s="970" t="s">
        <v>437</v>
      </c>
      <c r="BW111" s="970"/>
      <c r="BX111" s="970"/>
      <c r="BY111" s="970"/>
      <c r="BZ111" s="970"/>
      <c r="CA111" s="970" t="s">
        <v>437</v>
      </c>
      <c r="CB111" s="970"/>
      <c r="CC111" s="970"/>
      <c r="CD111" s="970"/>
      <c r="CE111" s="970"/>
      <c r="CF111" s="964" t="s">
        <v>128</v>
      </c>
      <c r="CG111" s="965"/>
      <c r="CH111" s="965"/>
      <c r="CI111" s="965"/>
      <c r="CJ111" s="965"/>
      <c r="CK111" s="995"/>
      <c r="CL111" s="996"/>
      <c r="CM111" s="966" t="s">
        <v>439</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437</v>
      </c>
      <c r="DH111" s="970"/>
      <c r="DI111" s="970"/>
      <c r="DJ111" s="970"/>
      <c r="DK111" s="970"/>
      <c r="DL111" s="970" t="s">
        <v>128</v>
      </c>
      <c r="DM111" s="970"/>
      <c r="DN111" s="970"/>
      <c r="DO111" s="970"/>
      <c r="DP111" s="970"/>
      <c r="DQ111" s="970" t="s">
        <v>437</v>
      </c>
      <c r="DR111" s="970"/>
      <c r="DS111" s="970"/>
      <c r="DT111" s="970"/>
      <c r="DU111" s="970"/>
      <c r="DV111" s="971" t="s">
        <v>128</v>
      </c>
      <c r="DW111" s="971"/>
      <c r="DX111" s="971"/>
      <c r="DY111" s="971"/>
      <c r="DZ111" s="972"/>
    </row>
    <row r="112" spans="1:131" s="244" customFormat="1" ht="26.25" customHeight="1" x14ac:dyDescent="0.15">
      <c r="A112" s="1002" t="s">
        <v>440</v>
      </c>
      <c r="B112" s="1003"/>
      <c r="C112" s="1000" t="s">
        <v>441</v>
      </c>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1"/>
      <c r="AA112" s="1008" t="s">
        <v>128</v>
      </c>
      <c r="AB112" s="1009"/>
      <c r="AC112" s="1009"/>
      <c r="AD112" s="1009"/>
      <c r="AE112" s="1010"/>
      <c r="AF112" s="1011" t="s">
        <v>128</v>
      </c>
      <c r="AG112" s="1009"/>
      <c r="AH112" s="1009"/>
      <c r="AI112" s="1009"/>
      <c r="AJ112" s="1010"/>
      <c r="AK112" s="1011" t="s">
        <v>128</v>
      </c>
      <c r="AL112" s="1009"/>
      <c r="AM112" s="1009"/>
      <c r="AN112" s="1009"/>
      <c r="AO112" s="1010"/>
      <c r="AP112" s="1012" t="s">
        <v>128</v>
      </c>
      <c r="AQ112" s="1013"/>
      <c r="AR112" s="1013"/>
      <c r="AS112" s="1013"/>
      <c r="AT112" s="1014"/>
      <c r="AU112" s="950"/>
      <c r="AV112" s="951"/>
      <c r="AW112" s="951"/>
      <c r="AX112" s="951"/>
      <c r="AY112" s="951"/>
      <c r="AZ112" s="999" t="s">
        <v>442</v>
      </c>
      <c r="BA112" s="1000"/>
      <c r="BB112" s="1000"/>
      <c r="BC112" s="1000"/>
      <c r="BD112" s="1000"/>
      <c r="BE112" s="1000"/>
      <c r="BF112" s="1000"/>
      <c r="BG112" s="1000"/>
      <c r="BH112" s="1000"/>
      <c r="BI112" s="1000"/>
      <c r="BJ112" s="1000"/>
      <c r="BK112" s="1000"/>
      <c r="BL112" s="1000"/>
      <c r="BM112" s="1000"/>
      <c r="BN112" s="1000"/>
      <c r="BO112" s="1000"/>
      <c r="BP112" s="1001"/>
      <c r="BQ112" s="969">
        <v>315439</v>
      </c>
      <c r="BR112" s="970"/>
      <c r="BS112" s="970"/>
      <c r="BT112" s="970"/>
      <c r="BU112" s="970"/>
      <c r="BV112" s="970">
        <v>309440</v>
      </c>
      <c r="BW112" s="970"/>
      <c r="BX112" s="970"/>
      <c r="BY112" s="970"/>
      <c r="BZ112" s="970"/>
      <c r="CA112" s="970">
        <v>291522</v>
      </c>
      <c r="CB112" s="970"/>
      <c r="CC112" s="970"/>
      <c r="CD112" s="970"/>
      <c r="CE112" s="970"/>
      <c r="CF112" s="964">
        <v>11.4</v>
      </c>
      <c r="CG112" s="965"/>
      <c r="CH112" s="965"/>
      <c r="CI112" s="965"/>
      <c r="CJ112" s="965"/>
      <c r="CK112" s="995"/>
      <c r="CL112" s="996"/>
      <c r="CM112" s="966" t="s">
        <v>443</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128</v>
      </c>
      <c r="DH112" s="970"/>
      <c r="DI112" s="970"/>
      <c r="DJ112" s="970"/>
      <c r="DK112" s="970"/>
      <c r="DL112" s="970" t="s">
        <v>128</v>
      </c>
      <c r="DM112" s="970"/>
      <c r="DN112" s="970"/>
      <c r="DO112" s="970"/>
      <c r="DP112" s="970"/>
      <c r="DQ112" s="970" t="s">
        <v>128</v>
      </c>
      <c r="DR112" s="970"/>
      <c r="DS112" s="970"/>
      <c r="DT112" s="970"/>
      <c r="DU112" s="970"/>
      <c r="DV112" s="971" t="s">
        <v>128</v>
      </c>
      <c r="DW112" s="971"/>
      <c r="DX112" s="971"/>
      <c r="DY112" s="971"/>
      <c r="DZ112" s="972"/>
    </row>
    <row r="113" spans="1:130" s="244" customFormat="1" ht="26.25" customHeight="1" x14ac:dyDescent="0.15">
      <c r="A113" s="1004"/>
      <c r="B113" s="1005"/>
      <c r="C113" s="1000" t="s">
        <v>444</v>
      </c>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1"/>
      <c r="AA113" s="983">
        <v>36094</v>
      </c>
      <c r="AB113" s="984"/>
      <c r="AC113" s="984"/>
      <c r="AD113" s="984"/>
      <c r="AE113" s="985"/>
      <c r="AF113" s="986">
        <v>39521</v>
      </c>
      <c r="AG113" s="984"/>
      <c r="AH113" s="984"/>
      <c r="AI113" s="984"/>
      <c r="AJ113" s="985"/>
      <c r="AK113" s="986">
        <v>44019</v>
      </c>
      <c r="AL113" s="984"/>
      <c r="AM113" s="984"/>
      <c r="AN113" s="984"/>
      <c r="AO113" s="985"/>
      <c r="AP113" s="987">
        <v>1.7</v>
      </c>
      <c r="AQ113" s="988"/>
      <c r="AR113" s="988"/>
      <c r="AS113" s="988"/>
      <c r="AT113" s="989"/>
      <c r="AU113" s="950"/>
      <c r="AV113" s="951"/>
      <c r="AW113" s="951"/>
      <c r="AX113" s="951"/>
      <c r="AY113" s="951"/>
      <c r="AZ113" s="999" t="s">
        <v>445</v>
      </c>
      <c r="BA113" s="1000"/>
      <c r="BB113" s="1000"/>
      <c r="BC113" s="1000"/>
      <c r="BD113" s="1000"/>
      <c r="BE113" s="1000"/>
      <c r="BF113" s="1000"/>
      <c r="BG113" s="1000"/>
      <c r="BH113" s="1000"/>
      <c r="BI113" s="1000"/>
      <c r="BJ113" s="1000"/>
      <c r="BK113" s="1000"/>
      <c r="BL113" s="1000"/>
      <c r="BM113" s="1000"/>
      <c r="BN113" s="1000"/>
      <c r="BO113" s="1000"/>
      <c r="BP113" s="1001"/>
      <c r="BQ113" s="969">
        <v>50523</v>
      </c>
      <c r="BR113" s="970"/>
      <c r="BS113" s="970"/>
      <c r="BT113" s="970"/>
      <c r="BU113" s="970"/>
      <c r="BV113" s="970">
        <v>44527</v>
      </c>
      <c r="BW113" s="970"/>
      <c r="BX113" s="970"/>
      <c r="BY113" s="970"/>
      <c r="BZ113" s="970"/>
      <c r="CA113" s="970">
        <v>38351</v>
      </c>
      <c r="CB113" s="970"/>
      <c r="CC113" s="970"/>
      <c r="CD113" s="970"/>
      <c r="CE113" s="970"/>
      <c r="CF113" s="964">
        <v>1.5</v>
      </c>
      <c r="CG113" s="965"/>
      <c r="CH113" s="965"/>
      <c r="CI113" s="965"/>
      <c r="CJ113" s="965"/>
      <c r="CK113" s="995"/>
      <c r="CL113" s="996"/>
      <c r="CM113" s="966" t="s">
        <v>446</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8" t="s">
        <v>128</v>
      </c>
      <c r="DH113" s="1009"/>
      <c r="DI113" s="1009"/>
      <c r="DJ113" s="1009"/>
      <c r="DK113" s="1010"/>
      <c r="DL113" s="1011" t="s">
        <v>128</v>
      </c>
      <c r="DM113" s="1009"/>
      <c r="DN113" s="1009"/>
      <c r="DO113" s="1009"/>
      <c r="DP113" s="1010"/>
      <c r="DQ113" s="1011" t="s">
        <v>128</v>
      </c>
      <c r="DR113" s="1009"/>
      <c r="DS113" s="1009"/>
      <c r="DT113" s="1009"/>
      <c r="DU113" s="1010"/>
      <c r="DV113" s="1012" t="s">
        <v>128</v>
      </c>
      <c r="DW113" s="1013"/>
      <c r="DX113" s="1013"/>
      <c r="DY113" s="1013"/>
      <c r="DZ113" s="1014"/>
    </row>
    <row r="114" spans="1:130" s="244" customFormat="1" ht="26.25" customHeight="1" x14ac:dyDescent="0.15">
      <c r="A114" s="1004"/>
      <c r="B114" s="1005"/>
      <c r="C114" s="1000" t="s">
        <v>447</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1"/>
      <c r="AA114" s="1008">
        <v>6158</v>
      </c>
      <c r="AB114" s="1009"/>
      <c r="AC114" s="1009"/>
      <c r="AD114" s="1009"/>
      <c r="AE114" s="1010"/>
      <c r="AF114" s="1011">
        <v>6169</v>
      </c>
      <c r="AG114" s="1009"/>
      <c r="AH114" s="1009"/>
      <c r="AI114" s="1009"/>
      <c r="AJ114" s="1010"/>
      <c r="AK114" s="1011">
        <v>3916</v>
      </c>
      <c r="AL114" s="1009"/>
      <c r="AM114" s="1009"/>
      <c r="AN114" s="1009"/>
      <c r="AO114" s="1010"/>
      <c r="AP114" s="1012">
        <v>0.2</v>
      </c>
      <c r="AQ114" s="1013"/>
      <c r="AR114" s="1013"/>
      <c r="AS114" s="1013"/>
      <c r="AT114" s="1014"/>
      <c r="AU114" s="950"/>
      <c r="AV114" s="951"/>
      <c r="AW114" s="951"/>
      <c r="AX114" s="951"/>
      <c r="AY114" s="951"/>
      <c r="AZ114" s="999" t="s">
        <v>448</v>
      </c>
      <c r="BA114" s="1000"/>
      <c r="BB114" s="1000"/>
      <c r="BC114" s="1000"/>
      <c r="BD114" s="1000"/>
      <c r="BE114" s="1000"/>
      <c r="BF114" s="1000"/>
      <c r="BG114" s="1000"/>
      <c r="BH114" s="1000"/>
      <c r="BI114" s="1000"/>
      <c r="BJ114" s="1000"/>
      <c r="BK114" s="1000"/>
      <c r="BL114" s="1000"/>
      <c r="BM114" s="1000"/>
      <c r="BN114" s="1000"/>
      <c r="BO114" s="1000"/>
      <c r="BP114" s="1001"/>
      <c r="BQ114" s="969">
        <v>576424</v>
      </c>
      <c r="BR114" s="970"/>
      <c r="BS114" s="970"/>
      <c r="BT114" s="970"/>
      <c r="BU114" s="970"/>
      <c r="BV114" s="970">
        <v>584988</v>
      </c>
      <c r="BW114" s="970"/>
      <c r="BX114" s="970"/>
      <c r="BY114" s="970"/>
      <c r="BZ114" s="970"/>
      <c r="CA114" s="970">
        <v>542883</v>
      </c>
      <c r="CB114" s="970"/>
      <c r="CC114" s="970"/>
      <c r="CD114" s="970"/>
      <c r="CE114" s="970"/>
      <c r="CF114" s="964">
        <v>21.2</v>
      </c>
      <c r="CG114" s="965"/>
      <c r="CH114" s="965"/>
      <c r="CI114" s="965"/>
      <c r="CJ114" s="965"/>
      <c r="CK114" s="995"/>
      <c r="CL114" s="996"/>
      <c r="CM114" s="966" t="s">
        <v>449</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8" t="s">
        <v>128</v>
      </c>
      <c r="DH114" s="1009"/>
      <c r="DI114" s="1009"/>
      <c r="DJ114" s="1009"/>
      <c r="DK114" s="1010"/>
      <c r="DL114" s="1011" t="s">
        <v>128</v>
      </c>
      <c r="DM114" s="1009"/>
      <c r="DN114" s="1009"/>
      <c r="DO114" s="1009"/>
      <c r="DP114" s="1010"/>
      <c r="DQ114" s="1011" t="s">
        <v>128</v>
      </c>
      <c r="DR114" s="1009"/>
      <c r="DS114" s="1009"/>
      <c r="DT114" s="1009"/>
      <c r="DU114" s="1010"/>
      <c r="DV114" s="1012" t="s">
        <v>128</v>
      </c>
      <c r="DW114" s="1013"/>
      <c r="DX114" s="1013"/>
      <c r="DY114" s="1013"/>
      <c r="DZ114" s="1014"/>
    </row>
    <row r="115" spans="1:130" s="244" customFormat="1" ht="26.25" customHeight="1" x14ac:dyDescent="0.15">
      <c r="A115" s="1004"/>
      <c r="B115" s="1005"/>
      <c r="C115" s="1000" t="s">
        <v>450</v>
      </c>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1"/>
      <c r="AA115" s="983" t="s">
        <v>128</v>
      </c>
      <c r="AB115" s="984"/>
      <c r="AC115" s="984"/>
      <c r="AD115" s="984"/>
      <c r="AE115" s="985"/>
      <c r="AF115" s="986" t="s">
        <v>128</v>
      </c>
      <c r="AG115" s="984"/>
      <c r="AH115" s="984"/>
      <c r="AI115" s="984"/>
      <c r="AJ115" s="985"/>
      <c r="AK115" s="986" t="s">
        <v>128</v>
      </c>
      <c r="AL115" s="984"/>
      <c r="AM115" s="984"/>
      <c r="AN115" s="984"/>
      <c r="AO115" s="985"/>
      <c r="AP115" s="987" t="s">
        <v>128</v>
      </c>
      <c r="AQ115" s="988"/>
      <c r="AR115" s="988"/>
      <c r="AS115" s="988"/>
      <c r="AT115" s="989"/>
      <c r="AU115" s="950"/>
      <c r="AV115" s="951"/>
      <c r="AW115" s="951"/>
      <c r="AX115" s="951"/>
      <c r="AY115" s="951"/>
      <c r="AZ115" s="999" t="s">
        <v>451</v>
      </c>
      <c r="BA115" s="1000"/>
      <c r="BB115" s="1000"/>
      <c r="BC115" s="1000"/>
      <c r="BD115" s="1000"/>
      <c r="BE115" s="1000"/>
      <c r="BF115" s="1000"/>
      <c r="BG115" s="1000"/>
      <c r="BH115" s="1000"/>
      <c r="BI115" s="1000"/>
      <c r="BJ115" s="1000"/>
      <c r="BK115" s="1000"/>
      <c r="BL115" s="1000"/>
      <c r="BM115" s="1000"/>
      <c r="BN115" s="1000"/>
      <c r="BO115" s="1000"/>
      <c r="BP115" s="1001"/>
      <c r="BQ115" s="969" t="s">
        <v>128</v>
      </c>
      <c r="BR115" s="970"/>
      <c r="BS115" s="970"/>
      <c r="BT115" s="970"/>
      <c r="BU115" s="970"/>
      <c r="BV115" s="970" t="s">
        <v>128</v>
      </c>
      <c r="BW115" s="970"/>
      <c r="BX115" s="970"/>
      <c r="BY115" s="970"/>
      <c r="BZ115" s="970"/>
      <c r="CA115" s="970" t="s">
        <v>128</v>
      </c>
      <c r="CB115" s="970"/>
      <c r="CC115" s="970"/>
      <c r="CD115" s="970"/>
      <c r="CE115" s="970"/>
      <c r="CF115" s="964" t="s">
        <v>128</v>
      </c>
      <c r="CG115" s="965"/>
      <c r="CH115" s="965"/>
      <c r="CI115" s="965"/>
      <c r="CJ115" s="965"/>
      <c r="CK115" s="995"/>
      <c r="CL115" s="996"/>
      <c r="CM115" s="999" t="s">
        <v>452</v>
      </c>
      <c r="CN115" s="1020"/>
      <c r="CO115" s="1020"/>
      <c r="CP115" s="1020"/>
      <c r="CQ115" s="1020"/>
      <c r="CR115" s="1020"/>
      <c r="CS115" s="1020"/>
      <c r="CT115" s="1020"/>
      <c r="CU115" s="1020"/>
      <c r="CV115" s="1020"/>
      <c r="CW115" s="1020"/>
      <c r="CX115" s="1020"/>
      <c r="CY115" s="1020"/>
      <c r="CZ115" s="1020"/>
      <c r="DA115" s="1020"/>
      <c r="DB115" s="1020"/>
      <c r="DC115" s="1020"/>
      <c r="DD115" s="1020"/>
      <c r="DE115" s="1020"/>
      <c r="DF115" s="1001"/>
      <c r="DG115" s="1008" t="s">
        <v>128</v>
      </c>
      <c r="DH115" s="1009"/>
      <c r="DI115" s="1009"/>
      <c r="DJ115" s="1009"/>
      <c r="DK115" s="1010"/>
      <c r="DL115" s="1011" t="s">
        <v>128</v>
      </c>
      <c r="DM115" s="1009"/>
      <c r="DN115" s="1009"/>
      <c r="DO115" s="1009"/>
      <c r="DP115" s="1010"/>
      <c r="DQ115" s="1011" t="s">
        <v>128</v>
      </c>
      <c r="DR115" s="1009"/>
      <c r="DS115" s="1009"/>
      <c r="DT115" s="1009"/>
      <c r="DU115" s="1010"/>
      <c r="DV115" s="1012" t="s">
        <v>128</v>
      </c>
      <c r="DW115" s="1013"/>
      <c r="DX115" s="1013"/>
      <c r="DY115" s="1013"/>
      <c r="DZ115" s="1014"/>
    </row>
    <row r="116" spans="1:130" s="244" customFormat="1" ht="26.25" customHeight="1" x14ac:dyDescent="0.15">
      <c r="A116" s="1006"/>
      <c r="B116" s="1007"/>
      <c r="C116" s="1015" t="s">
        <v>453</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8">
        <v>81</v>
      </c>
      <c r="AB116" s="1009"/>
      <c r="AC116" s="1009"/>
      <c r="AD116" s="1009"/>
      <c r="AE116" s="1010"/>
      <c r="AF116" s="1011">
        <v>69</v>
      </c>
      <c r="AG116" s="1009"/>
      <c r="AH116" s="1009"/>
      <c r="AI116" s="1009"/>
      <c r="AJ116" s="1010"/>
      <c r="AK116" s="1011">
        <v>62</v>
      </c>
      <c r="AL116" s="1009"/>
      <c r="AM116" s="1009"/>
      <c r="AN116" s="1009"/>
      <c r="AO116" s="1010"/>
      <c r="AP116" s="1012">
        <v>0</v>
      </c>
      <c r="AQ116" s="1013"/>
      <c r="AR116" s="1013"/>
      <c r="AS116" s="1013"/>
      <c r="AT116" s="1014"/>
      <c r="AU116" s="950"/>
      <c r="AV116" s="951"/>
      <c r="AW116" s="951"/>
      <c r="AX116" s="951"/>
      <c r="AY116" s="951"/>
      <c r="AZ116" s="1017" t="s">
        <v>454</v>
      </c>
      <c r="BA116" s="1018"/>
      <c r="BB116" s="1018"/>
      <c r="BC116" s="1018"/>
      <c r="BD116" s="1018"/>
      <c r="BE116" s="1018"/>
      <c r="BF116" s="1018"/>
      <c r="BG116" s="1018"/>
      <c r="BH116" s="1018"/>
      <c r="BI116" s="1018"/>
      <c r="BJ116" s="1018"/>
      <c r="BK116" s="1018"/>
      <c r="BL116" s="1018"/>
      <c r="BM116" s="1018"/>
      <c r="BN116" s="1018"/>
      <c r="BO116" s="1018"/>
      <c r="BP116" s="1019"/>
      <c r="BQ116" s="969" t="s">
        <v>128</v>
      </c>
      <c r="BR116" s="970"/>
      <c r="BS116" s="970"/>
      <c r="BT116" s="970"/>
      <c r="BU116" s="970"/>
      <c r="BV116" s="970" t="s">
        <v>128</v>
      </c>
      <c r="BW116" s="970"/>
      <c r="BX116" s="970"/>
      <c r="BY116" s="970"/>
      <c r="BZ116" s="970"/>
      <c r="CA116" s="970" t="s">
        <v>128</v>
      </c>
      <c r="CB116" s="970"/>
      <c r="CC116" s="970"/>
      <c r="CD116" s="970"/>
      <c r="CE116" s="970"/>
      <c r="CF116" s="964" t="s">
        <v>128</v>
      </c>
      <c r="CG116" s="965"/>
      <c r="CH116" s="965"/>
      <c r="CI116" s="965"/>
      <c r="CJ116" s="965"/>
      <c r="CK116" s="995"/>
      <c r="CL116" s="996"/>
      <c r="CM116" s="966" t="s">
        <v>455</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8" t="s">
        <v>128</v>
      </c>
      <c r="DH116" s="1009"/>
      <c r="DI116" s="1009"/>
      <c r="DJ116" s="1009"/>
      <c r="DK116" s="1010"/>
      <c r="DL116" s="1011" t="s">
        <v>128</v>
      </c>
      <c r="DM116" s="1009"/>
      <c r="DN116" s="1009"/>
      <c r="DO116" s="1009"/>
      <c r="DP116" s="1010"/>
      <c r="DQ116" s="1011" t="s">
        <v>128</v>
      </c>
      <c r="DR116" s="1009"/>
      <c r="DS116" s="1009"/>
      <c r="DT116" s="1009"/>
      <c r="DU116" s="1010"/>
      <c r="DV116" s="1012" t="s">
        <v>128</v>
      </c>
      <c r="DW116" s="1013"/>
      <c r="DX116" s="1013"/>
      <c r="DY116" s="1013"/>
      <c r="DZ116" s="1014"/>
    </row>
    <row r="117" spans="1:130" s="244" customFormat="1" ht="26.25" customHeight="1" x14ac:dyDescent="0.15">
      <c r="A117" s="954" t="s">
        <v>190</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25" t="s">
        <v>456</v>
      </c>
      <c r="Z117" s="936"/>
      <c r="AA117" s="1026">
        <v>665761</v>
      </c>
      <c r="AB117" s="1027"/>
      <c r="AC117" s="1027"/>
      <c r="AD117" s="1027"/>
      <c r="AE117" s="1028"/>
      <c r="AF117" s="1029">
        <v>719748</v>
      </c>
      <c r="AG117" s="1027"/>
      <c r="AH117" s="1027"/>
      <c r="AI117" s="1027"/>
      <c r="AJ117" s="1028"/>
      <c r="AK117" s="1029">
        <v>747839</v>
      </c>
      <c r="AL117" s="1027"/>
      <c r="AM117" s="1027"/>
      <c r="AN117" s="1027"/>
      <c r="AO117" s="1028"/>
      <c r="AP117" s="1030"/>
      <c r="AQ117" s="1031"/>
      <c r="AR117" s="1031"/>
      <c r="AS117" s="1031"/>
      <c r="AT117" s="1032"/>
      <c r="AU117" s="950"/>
      <c r="AV117" s="951"/>
      <c r="AW117" s="951"/>
      <c r="AX117" s="951"/>
      <c r="AY117" s="951"/>
      <c r="AZ117" s="1017" t="s">
        <v>457</v>
      </c>
      <c r="BA117" s="1018"/>
      <c r="BB117" s="1018"/>
      <c r="BC117" s="1018"/>
      <c r="BD117" s="1018"/>
      <c r="BE117" s="1018"/>
      <c r="BF117" s="1018"/>
      <c r="BG117" s="1018"/>
      <c r="BH117" s="1018"/>
      <c r="BI117" s="1018"/>
      <c r="BJ117" s="1018"/>
      <c r="BK117" s="1018"/>
      <c r="BL117" s="1018"/>
      <c r="BM117" s="1018"/>
      <c r="BN117" s="1018"/>
      <c r="BO117" s="1018"/>
      <c r="BP117" s="1019"/>
      <c r="BQ117" s="969" t="s">
        <v>128</v>
      </c>
      <c r="BR117" s="970"/>
      <c r="BS117" s="970"/>
      <c r="BT117" s="970"/>
      <c r="BU117" s="970"/>
      <c r="BV117" s="970" t="s">
        <v>128</v>
      </c>
      <c r="BW117" s="970"/>
      <c r="BX117" s="970"/>
      <c r="BY117" s="970"/>
      <c r="BZ117" s="970"/>
      <c r="CA117" s="970" t="s">
        <v>391</v>
      </c>
      <c r="CB117" s="970"/>
      <c r="CC117" s="970"/>
      <c r="CD117" s="970"/>
      <c r="CE117" s="970"/>
      <c r="CF117" s="964" t="s">
        <v>128</v>
      </c>
      <c r="CG117" s="965"/>
      <c r="CH117" s="965"/>
      <c r="CI117" s="965"/>
      <c r="CJ117" s="965"/>
      <c r="CK117" s="995"/>
      <c r="CL117" s="996"/>
      <c r="CM117" s="966" t="s">
        <v>458</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8" t="s">
        <v>391</v>
      </c>
      <c r="DH117" s="1009"/>
      <c r="DI117" s="1009"/>
      <c r="DJ117" s="1009"/>
      <c r="DK117" s="1010"/>
      <c r="DL117" s="1011" t="s">
        <v>128</v>
      </c>
      <c r="DM117" s="1009"/>
      <c r="DN117" s="1009"/>
      <c r="DO117" s="1009"/>
      <c r="DP117" s="1010"/>
      <c r="DQ117" s="1011" t="s">
        <v>128</v>
      </c>
      <c r="DR117" s="1009"/>
      <c r="DS117" s="1009"/>
      <c r="DT117" s="1009"/>
      <c r="DU117" s="1010"/>
      <c r="DV117" s="1012" t="s">
        <v>128</v>
      </c>
      <c r="DW117" s="1013"/>
      <c r="DX117" s="1013"/>
      <c r="DY117" s="1013"/>
      <c r="DZ117" s="1014"/>
    </row>
    <row r="118" spans="1:130" s="244" customFormat="1" ht="26.25" customHeight="1" x14ac:dyDescent="0.15">
      <c r="A118" s="954" t="s">
        <v>431</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429</v>
      </c>
      <c r="AB118" s="935"/>
      <c r="AC118" s="935"/>
      <c r="AD118" s="935"/>
      <c r="AE118" s="936"/>
      <c r="AF118" s="934" t="s">
        <v>309</v>
      </c>
      <c r="AG118" s="935"/>
      <c r="AH118" s="935"/>
      <c r="AI118" s="935"/>
      <c r="AJ118" s="936"/>
      <c r="AK118" s="934" t="s">
        <v>308</v>
      </c>
      <c r="AL118" s="935"/>
      <c r="AM118" s="935"/>
      <c r="AN118" s="935"/>
      <c r="AO118" s="936"/>
      <c r="AP118" s="1021" t="s">
        <v>430</v>
      </c>
      <c r="AQ118" s="1022"/>
      <c r="AR118" s="1022"/>
      <c r="AS118" s="1022"/>
      <c r="AT118" s="1023"/>
      <c r="AU118" s="950"/>
      <c r="AV118" s="951"/>
      <c r="AW118" s="951"/>
      <c r="AX118" s="951"/>
      <c r="AY118" s="951"/>
      <c r="AZ118" s="1024" t="s">
        <v>459</v>
      </c>
      <c r="BA118" s="1015"/>
      <c r="BB118" s="1015"/>
      <c r="BC118" s="1015"/>
      <c r="BD118" s="1015"/>
      <c r="BE118" s="1015"/>
      <c r="BF118" s="1015"/>
      <c r="BG118" s="1015"/>
      <c r="BH118" s="1015"/>
      <c r="BI118" s="1015"/>
      <c r="BJ118" s="1015"/>
      <c r="BK118" s="1015"/>
      <c r="BL118" s="1015"/>
      <c r="BM118" s="1015"/>
      <c r="BN118" s="1015"/>
      <c r="BO118" s="1015"/>
      <c r="BP118" s="1016"/>
      <c r="BQ118" s="1047" t="s">
        <v>128</v>
      </c>
      <c r="BR118" s="1048"/>
      <c r="BS118" s="1048"/>
      <c r="BT118" s="1048"/>
      <c r="BU118" s="1048"/>
      <c r="BV118" s="1048" t="s">
        <v>128</v>
      </c>
      <c r="BW118" s="1048"/>
      <c r="BX118" s="1048"/>
      <c r="BY118" s="1048"/>
      <c r="BZ118" s="1048"/>
      <c r="CA118" s="1048" t="s">
        <v>128</v>
      </c>
      <c r="CB118" s="1048"/>
      <c r="CC118" s="1048"/>
      <c r="CD118" s="1048"/>
      <c r="CE118" s="1048"/>
      <c r="CF118" s="964" t="s">
        <v>128</v>
      </c>
      <c r="CG118" s="965"/>
      <c r="CH118" s="965"/>
      <c r="CI118" s="965"/>
      <c r="CJ118" s="965"/>
      <c r="CK118" s="995"/>
      <c r="CL118" s="996"/>
      <c r="CM118" s="966" t="s">
        <v>460</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8" t="s">
        <v>128</v>
      </c>
      <c r="DH118" s="1009"/>
      <c r="DI118" s="1009"/>
      <c r="DJ118" s="1009"/>
      <c r="DK118" s="1010"/>
      <c r="DL118" s="1011" t="s">
        <v>128</v>
      </c>
      <c r="DM118" s="1009"/>
      <c r="DN118" s="1009"/>
      <c r="DO118" s="1009"/>
      <c r="DP118" s="1010"/>
      <c r="DQ118" s="1011" t="s">
        <v>128</v>
      </c>
      <c r="DR118" s="1009"/>
      <c r="DS118" s="1009"/>
      <c r="DT118" s="1009"/>
      <c r="DU118" s="1010"/>
      <c r="DV118" s="1012" t="s">
        <v>128</v>
      </c>
      <c r="DW118" s="1013"/>
      <c r="DX118" s="1013"/>
      <c r="DY118" s="1013"/>
      <c r="DZ118" s="1014"/>
    </row>
    <row r="119" spans="1:130" s="244" customFormat="1" ht="26.25" customHeight="1" x14ac:dyDescent="0.15">
      <c r="A119" s="1108" t="s">
        <v>434</v>
      </c>
      <c r="B119" s="994"/>
      <c r="C119" s="973" t="s">
        <v>435</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41" t="s">
        <v>128</v>
      </c>
      <c r="AB119" s="942"/>
      <c r="AC119" s="942"/>
      <c r="AD119" s="942"/>
      <c r="AE119" s="943"/>
      <c r="AF119" s="944" t="s">
        <v>128</v>
      </c>
      <c r="AG119" s="942"/>
      <c r="AH119" s="942"/>
      <c r="AI119" s="942"/>
      <c r="AJ119" s="943"/>
      <c r="AK119" s="944" t="s">
        <v>128</v>
      </c>
      <c r="AL119" s="942"/>
      <c r="AM119" s="942"/>
      <c r="AN119" s="942"/>
      <c r="AO119" s="943"/>
      <c r="AP119" s="945" t="s">
        <v>391</v>
      </c>
      <c r="AQ119" s="946"/>
      <c r="AR119" s="946"/>
      <c r="AS119" s="946"/>
      <c r="AT119" s="947"/>
      <c r="AU119" s="952"/>
      <c r="AV119" s="953"/>
      <c r="AW119" s="953"/>
      <c r="AX119" s="953"/>
      <c r="AY119" s="953"/>
      <c r="AZ119" s="275" t="s">
        <v>190</v>
      </c>
      <c r="BA119" s="275"/>
      <c r="BB119" s="275"/>
      <c r="BC119" s="275"/>
      <c r="BD119" s="275"/>
      <c r="BE119" s="275"/>
      <c r="BF119" s="275"/>
      <c r="BG119" s="275"/>
      <c r="BH119" s="275"/>
      <c r="BI119" s="275"/>
      <c r="BJ119" s="275"/>
      <c r="BK119" s="275"/>
      <c r="BL119" s="275"/>
      <c r="BM119" s="275"/>
      <c r="BN119" s="275"/>
      <c r="BO119" s="1025" t="s">
        <v>461</v>
      </c>
      <c r="BP119" s="1056"/>
      <c r="BQ119" s="1047">
        <v>7576610</v>
      </c>
      <c r="BR119" s="1048"/>
      <c r="BS119" s="1048"/>
      <c r="BT119" s="1048"/>
      <c r="BU119" s="1048"/>
      <c r="BV119" s="1048">
        <v>7548255</v>
      </c>
      <c r="BW119" s="1048"/>
      <c r="BX119" s="1048"/>
      <c r="BY119" s="1048"/>
      <c r="BZ119" s="1048"/>
      <c r="CA119" s="1048">
        <v>7359318</v>
      </c>
      <c r="CB119" s="1048"/>
      <c r="CC119" s="1048"/>
      <c r="CD119" s="1048"/>
      <c r="CE119" s="1048"/>
      <c r="CF119" s="1049"/>
      <c r="CG119" s="1050"/>
      <c r="CH119" s="1050"/>
      <c r="CI119" s="1050"/>
      <c r="CJ119" s="1051"/>
      <c r="CK119" s="997"/>
      <c r="CL119" s="998"/>
      <c r="CM119" s="1052" t="s">
        <v>462</v>
      </c>
      <c r="CN119" s="1053"/>
      <c r="CO119" s="1053"/>
      <c r="CP119" s="1053"/>
      <c r="CQ119" s="1053"/>
      <c r="CR119" s="1053"/>
      <c r="CS119" s="1053"/>
      <c r="CT119" s="1053"/>
      <c r="CU119" s="1053"/>
      <c r="CV119" s="1053"/>
      <c r="CW119" s="1053"/>
      <c r="CX119" s="1053"/>
      <c r="CY119" s="1053"/>
      <c r="CZ119" s="1053"/>
      <c r="DA119" s="1053"/>
      <c r="DB119" s="1053"/>
      <c r="DC119" s="1053"/>
      <c r="DD119" s="1053"/>
      <c r="DE119" s="1053"/>
      <c r="DF119" s="1054"/>
      <c r="DG119" s="1055" t="s">
        <v>128</v>
      </c>
      <c r="DH119" s="1034"/>
      <c r="DI119" s="1034"/>
      <c r="DJ119" s="1034"/>
      <c r="DK119" s="1035"/>
      <c r="DL119" s="1033" t="s">
        <v>128</v>
      </c>
      <c r="DM119" s="1034"/>
      <c r="DN119" s="1034"/>
      <c r="DO119" s="1034"/>
      <c r="DP119" s="1035"/>
      <c r="DQ119" s="1033" t="s">
        <v>128</v>
      </c>
      <c r="DR119" s="1034"/>
      <c r="DS119" s="1034"/>
      <c r="DT119" s="1034"/>
      <c r="DU119" s="1035"/>
      <c r="DV119" s="1036" t="s">
        <v>128</v>
      </c>
      <c r="DW119" s="1037"/>
      <c r="DX119" s="1037"/>
      <c r="DY119" s="1037"/>
      <c r="DZ119" s="1038"/>
    </row>
    <row r="120" spans="1:130" s="244" customFormat="1" ht="26.25" customHeight="1" x14ac:dyDescent="0.15">
      <c r="A120" s="1109"/>
      <c r="B120" s="996"/>
      <c r="C120" s="966" t="s">
        <v>439</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8" t="s">
        <v>128</v>
      </c>
      <c r="AB120" s="1009"/>
      <c r="AC120" s="1009"/>
      <c r="AD120" s="1009"/>
      <c r="AE120" s="1010"/>
      <c r="AF120" s="1011" t="s">
        <v>128</v>
      </c>
      <c r="AG120" s="1009"/>
      <c r="AH120" s="1009"/>
      <c r="AI120" s="1009"/>
      <c r="AJ120" s="1010"/>
      <c r="AK120" s="1011" t="s">
        <v>128</v>
      </c>
      <c r="AL120" s="1009"/>
      <c r="AM120" s="1009"/>
      <c r="AN120" s="1009"/>
      <c r="AO120" s="1010"/>
      <c r="AP120" s="1012" t="s">
        <v>128</v>
      </c>
      <c r="AQ120" s="1013"/>
      <c r="AR120" s="1013"/>
      <c r="AS120" s="1013"/>
      <c r="AT120" s="1014"/>
      <c r="AU120" s="1039" t="s">
        <v>463</v>
      </c>
      <c r="AV120" s="1040"/>
      <c r="AW120" s="1040"/>
      <c r="AX120" s="1040"/>
      <c r="AY120" s="1041"/>
      <c r="AZ120" s="990" t="s">
        <v>464</v>
      </c>
      <c r="BA120" s="939"/>
      <c r="BB120" s="939"/>
      <c r="BC120" s="939"/>
      <c r="BD120" s="939"/>
      <c r="BE120" s="939"/>
      <c r="BF120" s="939"/>
      <c r="BG120" s="939"/>
      <c r="BH120" s="939"/>
      <c r="BI120" s="939"/>
      <c r="BJ120" s="939"/>
      <c r="BK120" s="939"/>
      <c r="BL120" s="939"/>
      <c r="BM120" s="939"/>
      <c r="BN120" s="939"/>
      <c r="BO120" s="939"/>
      <c r="BP120" s="940"/>
      <c r="BQ120" s="976">
        <v>3262601</v>
      </c>
      <c r="BR120" s="977"/>
      <c r="BS120" s="977"/>
      <c r="BT120" s="977"/>
      <c r="BU120" s="977"/>
      <c r="BV120" s="977">
        <v>3377034</v>
      </c>
      <c r="BW120" s="977"/>
      <c r="BX120" s="977"/>
      <c r="BY120" s="977"/>
      <c r="BZ120" s="977"/>
      <c r="CA120" s="977">
        <v>3507316</v>
      </c>
      <c r="CB120" s="977"/>
      <c r="CC120" s="977"/>
      <c r="CD120" s="977"/>
      <c r="CE120" s="977"/>
      <c r="CF120" s="991">
        <v>136.9</v>
      </c>
      <c r="CG120" s="992"/>
      <c r="CH120" s="992"/>
      <c r="CI120" s="992"/>
      <c r="CJ120" s="992"/>
      <c r="CK120" s="1057" t="s">
        <v>465</v>
      </c>
      <c r="CL120" s="1058"/>
      <c r="CM120" s="1058"/>
      <c r="CN120" s="1058"/>
      <c r="CO120" s="1059"/>
      <c r="CP120" s="1065" t="s">
        <v>466</v>
      </c>
      <c r="CQ120" s="1066"/>
      <c r="CR120" s="1066"/>
      <c r="CS120" s="1066"/>
      <c r="CT120" s="1066"/>
      <c r="CU120" s="1066"/>
      <c r="CV120" s="1066"/>
      <c r="CW120" s="1066"/>
      <c r="CX120" s="1066"/>
      <c r="CY120" s="1066"/>
      <c r="CZ120" s="1066"/>
      <c r="DA120" s="1066"/>
      <c r="DB120" s="1066"/>
      <c r="DC120" s="1066"/>
      <c r="DD120" s="1066"/>
      <c r="DE120" s="1066"/>
      <c r="DF120" s="1067"/>
      <c r="DG120" s="976">
        <v>303426</v>
      </c>
      <c r="DH120" s="977"/>
      <c r="DI120" s="977"/>
      <c r="DJ120" s="977"/>
      <c r="DK120" s="977"/>
      <c r="DL120" s="977">
        <v>297958</v>
      </c>
      <c r="DM120" s="977"/>
      <c r="DN120" s="977"/>
      <c r="DO120" s="977"/>
      <c r="DP120" s="977"/>
      <c r="DQ120" s="977">
        <v>275537</v>
      </c>
      <c r="DR120" s="977"/>
      <c r="DS120" s="977"/>
      <c r="DT120" s="977"/>
      <c r="DU120" s="977"/>
      <c r="DV120" s="978">
        <v>10.8</v>
      </c>
      <c r="DW120" s="978"/>
      <c r="DX120" s="978"/>
      <c r="DY120" s="978"/>
      <c r="DZ120" s="979"/>
    </row>
    <row r="121" spans="1:130" s="244" customFormat="1" ht="26.25" customHeight="1" x14ac:dyDescent="0.15">
      <c r="A121" s="1109"/>
      <c r="B121" s="996"/>
      <c r="C121" s="1017" t="s">
        <v>467</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8" t="s">
        <v>128</v>
      </c>
      <c r="AB121" s="1009"/>
      <c r="AC121" s="1009"/>
      <c r="AD121" s="1009"/>
      <c r="AE121" s="1010"/>
      <c r="AF121" s="1011" t="s">
        <v>128</v>
      </c>
      <c r="AG121" s="1009"/>
      <c r="AH121" s="1009"/>
      <c r="AI121" s="1009"/>
      <c r="AJ121" s="1010"/>
      <c r="AK121" s="1011" t="s">
        <v>128</v>
      </c>
      <c r="AL121" s="1009"/>
      <c r="AM121" s="1009"/>
      <c r="AN121" s="1009"/>
      <c r="AO121" s="1010"/>
      <c r="AP121" s="1012" t="s">
        <v>128</v>
      </c>
      <c r="AQ121" s="1013"/>
      <c r="AR121" s="1013"/>
      <c r="AS121" s="1013"/>
      <c r="AT121" s="1014"/>
      <c r="AU121" s="1042"/>
      <c r="AV121" s="1043"/>
      <c r="AW121" s="1043"/>
      <c r="AX121" s="1043"/>
      <c r="AY121" s="1044"/>
      <c r="AZ121" s="999" t="s">
        <v>468</v>
      </c>
      <c r="BA121" s="1000"/>
      <c r="BB121" s="1000"/>
      <c r="BC121" s="1000"/>
      <c r="BD121" s="1000"/>
      <c r="BE121" s="1000"/>
      <c r="BF121" s="1000"/>
      <c r="BG121" s="1000"/>
      <c r="BH121" s="1000"/>
      <c r="BI121" s="1000"/>
      <c r="BJ121" s="1000"/>
      <c r="BK121" s="1000"/>
      <c r="BL121" s="1000"/>
      <c r="BM121" s="1000"/>
      <c r="BN121" s="1000"/>
      <c r="BO121" s="1000"/>
      <c r="BP121" s="1001"/>
      <c r="BQ121" s="969">
        <v>185730</v>
      </c>
      <c r="BR121" s="970"/>
      <c r="BS121" s="970"/>
      <c r="BT121" s="970"/>
      <c r="BU121" s="970"/>
      <c r="BV121" s="970">
        <v>150975</v>
      </c>
      <c r="BW121" s="970"/>
      <c r="BX121" s="970"/>
      <c r="BY121" s="970"/>
      <c r="BZ121" s="970"/>
      <c r="CA121" s="970">
        <v>113632</v>
      </c>
      <c r="CB121" s="970"/>
      <c r="CC121" s="970"/>
      <c r="CD121" s="970"/>
      <c r="CE121" s="970"/>
      <c r="CF121" s="964">
        <v>4.4000000000000004</v>
      </c>
      <c r="CG121" s="965"/>
      <c r="CH121" s="965"/>
      <c r="CI121" s="965"/>
      <c r="CJ121" s="965"/>
      <c r="CK121" s="1060"/>
      <c r="CL121" s="1061"/>
      <c r="CM121" s="1061"/>
      <c r="CN121" s="1061"/>
      <c r="CO121" s="1062"/>
      <c r="CP121" s="1070" t="s">
        <v>469</v>
      </c>
      <c r="CQ121" s="1071"/>
      <c r="CR121" s="1071"/>
      <c r="CS121" s="1071"/>
      <c r="CT121" s="1071"/>
      <c r="CU121" s="1071"/>
      <c r="CV121" s="1071"/>
      <c r="CW121" s="1071"/>
      <c r="CX121" s="1071"/>
      <c r="CY121" s="1071"/>
      <c r="CZ121" s="1071"/>
      <c r="DA121" s="1071"/>
      <c r="DB121" s="1071"/>
      <c r="DC121" s="1071"/>
      <c r="DD121" s="1071"/>
      <c r="DE121" s="1071"/>
      <c r="DF121" s="1072"/>
      <c r="DG121" s="969">
        <v>9751</v>
      </c>
      <c r="DH121" s="970"/>
      <c r="DI121" s="970"/>
      <c r="DJ121" s="970"/>
      <c r="DK121" s="970"/>
      <c r="DL121" s="970">
        <v>9203</v>
      </c>
      <c r="DM121" s="970"/>
      <c r="DN121" s="970"/>
      <c r="DO121" s="970"/>
      <c r="DP121" s="970"/>
      <c r="DQ121" s="970">
        <v>9789</v>
      </c>
      <c r="DR121" s="970"/>
      <c r="DS121" s="970"/>
      <c r="DT121" s="970"/>
      <c r="DU121" s="970"/>
      <c r="DV121" s="971">
        <v>0.4</v>
      </c>
      <c r="DW121" s="971"/>
      <c r="DX121" s="971"/>
      <c r="DY121" s="971"/>
      <c r="DZ121" s="972"/>
    </row>
    <row r="122" spans="1:130" s="244" customFormat="1" ht="26.25" customHeight="1" x14ac:dyDescent="0.15">
      <c r="A122" s="1109"/>
      <c r="B122" s="996"/>
      <c r="C122" s="966" t="s">
        <v>449</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8" t="s">
        <v>128</v>
      </c>
      <c r="AB122" s="1009"/>
      <c r="AC122" s="1009"/>
      <c r="AD122" s="1009"/>
      <c r="AE122" s="1010"/>
      <c r="AF122" s="1011" t="s">
        <v>128</v>
      </c>
      <c r="AG122" s="1009"/>
      <c r="AH122" s="1009"/>
      <c r="AI122" s="1009"/>
      <c r="AJ122" s="1010"/>
      <c r="AK122" s="1011" t="s">
        <v>128</v>
      </c>
      <c r="AL122" s="1009"/>
      <c r="AM122" s="1009"/>
      <c r="AN122" s="1009"/>
      <c r="AO122" s="1010"/>
      <c r="AP122" s="1012" t="s">
        <v>128</v>
      </c>
      <c r="AQ122" s="1013"/>
      <c r="AR122" s="1013"/>
      <c r="AS122" s="1013"/>
      <c r="AT122" s="1014"/>
      <c r="AU122" s="1042"/>
      <c r="AV122" s="1043"/>
      <c r="AW122" s="1043"/>
      <c r="AX122" s="1043"/>
      <c r="AY122" s="1044"/>
      <c r="AZ122" s="1024" t="s">
        <v>470</v>
      </c>
      <c r="BA122" s="1015"/>
      <c r="BB122" s="1015"/>
      <c r="BC122" s="1015"/>
      <c r="BD122" s="1015"/>
      <c r="BE122" s="1015"/>
      <c r="BF122" s="1015"/>
      <c r="BG122" s="1015"/>
      <c r="BH122" s="1015"/>
      <c r="BI122" s="1015"/>
      <c r="BJ122" s="1015"/>
      <c r="BK122" s="1015"/>
      <c r="BL122" s="1015"/>
      <c r="BM122" s="1015"/>
      <c r="BN122" s="1015"/>
      <c r="BO122" s="1015"/>
      <c r="BP122" s="1016"/>
      <c r="BQ122" s="1047">
        <v>5613565</v>
      </c>
      <c r="BR122" s="1048"/>
      <c r="BS122" s="1048"/>
      <c r="BT122" s="1048"/>
      <c r="BU122" s="1048"/>
      <c r="BV122" s="1048">
        <v>5574159</v>
      </c>
      <c r="BW122" s="1048"/>
      <c r="BX122" s="1048"/>
      <c r="BY122" s="1048"/>
      <c r="BZ122" s="1048"/>
      <c r="CA122" s="1048">
        <v>5560040</v>
      </c>
      <c r="CB122" s="1048"/>
      <c r="CC122" s="1048"/>
      <c r="CD122" s="1048"/>
      <c r="CE122" s="1048"/>
      <c r="CF122" s="1068">
        <v>217</v>
      </c>
      <c r="CG122" s="1069"/>
      <c r="CH122" s="1069"/>
      <c r="CI122" s="1069"/>
      <c r="CJ122" s="1069"/>
      <c r="CK122" s="1060"/>
      <c r="CL122" s="1061"/>
      <c r="CM122" s="1061"/>
      <c r="CN122" s="1061"/>
      <c r="CO122" s="1062"/>
      <c r="CP122" s="1070" t="s">
        <v>409</v>
      </c>
      <c r="CQ122" s="1071"/>
      <c r="CR122" s="1071"/>
      <c r="CS122" s="1071"/>
      <c r="CT122" s="1071"/>
      <c r="CU122" s="1071"/>
      <c r="CV122" s="1071"/>
      <c r="CW122" s="1071"/>
      <c r="CX122" s="1071"/>
      <c r="CY122" s="1071"/>
      <c r="CZ122" s="1071"/>
      <c r="DA122" s="1071"/>
      <c r="DB122" s="1071"/>
      <c r="DC122" s="1071"/>
      <c r="DD122" s="1071"/>
      <c r="DE122" s="1071"/>
      <c r="DF122" s="1072"/>
      <c r="DG122" s="969">
        <v>2262</v>
      </c>
      <c r="DH122" s="970"/>
      <c r="DI122" s="970"/>
      <c r="DJ122" s="970"/>
      <c r="DK122" s="970"/>
      <c r="DL122" s="970">
        <v>2279</v>
      </c>
      <c r="DM122" s="970"/>
      <c r="DN122" s="970"/>
      <c r="DO122" s="970"/>
      <c r="DP122" s="970"/>
      <c r="DQ122" s="970">
        <v>6196</v>
      </c>
      <c r="DR122" s="970"/>
      <c r="DS122" s="970"/>
      <c r="DT122" s="970"/>
      <c r="DU122" s="970"/>
      <c r="DV122" s="971">
        <v>0.2</v>
      </c>
      <c r="DW122" s="971"/>
      <c r="DX122" s="971"/>
      <c r="DY122" s="971"/>
      <c r="DZ122" s="972"/>
    </row>
    <row r="123" spans="1:130" s="244" customFormat="1" ht="26.25" customHeight="1" x14ac:dyDescent="0.15">
      <c r="A123" s="1109"/>
      <c r="B123" s="996"/>
      <c r="C123" s="966" t="s">
        <v>455</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8" t="s">
        <v>128</v>
      </c>
      <c r="AB123" s="1009"/>
      <c r="AC123" s="1009"/>
      <c r="AD123" s="1009"/>
      <c r="AE123" s="1010"/>
      <c r="AF123" s="1011" t="s">
        <v>128</v>
      </c>
      <c r="AG123" s="1009"/>
      <c r="AH123" s="1009"/>
      <c r="AI123" s="1009"/>
      <c r="AJ123" s="1010"/>
      <c r="AK123" s="1011" t="s">
        <v>128</v>
      </c>
      <c r="AL123" s="1009"/>
      <c r="AM123" s="1009"/>
      <c r="AN123" s="1009"/>
      <c r="AO123" s="1010"/>
      <c r="AP123" s="1012" t="s">
        <v>128</v>
      </c>
      <c r="AQ123" s="1013"/>
      <c r="AR123" s="1013"/>
      <c r="AS123" s="1013"/>
      <c r="AT123" s="1014"/>
      <c r="AU123" s="1045"/>
      <c r="AV123" s="1046"/>
      <c r="AW123" s="1046"/>
      <c r="AX123" s="1046"/>
      <c r="AY123" s="1046"/>
      <c r="AZ123" s="275" t="s">
        <v>190</v>
      </c>
      <c r="BA123" s="275"/>
      <c r="BB123" s="275"/>
      <c r="BC123" s="275"/>
      <c r="BD123" s="275"/>
      <c r="BE123" s="275"/>
      <c r="BF123" s="275"/>
      <c r="BG123" s="275"/>
      <c r="BH123" s="275"/>
      <c r="BI123" s="275"/>
      <c r="BJ123" s="275"/>
      <c r="BK123" s="275"/>
      <c r="BL123" s="275"/>
      <c r="BM123" s="275"/>
      <c r="BN123" s="275"/>
      <c r="BO123" s="1025" t="s">
        <v>471</v>
      </c>
      <c r="BP123" s="1056"/>
      <c r="BQ123" s="1115">
        <v>9061896</v>
      </c>
      <c r="BR123" s="1116"/>
      <c r="BS123" s="1116"/>
      <c r="BT123" s="1116"/>
      <c r="BU123" s="1116"/>
      <c r="BV123" s="1116">
        <v>9102168</v>
      </c>
      <c r="BW123" s="1116"/>
      <c r="BX123" s="1116"/>
      <c r="BY123" s="1116"/>
      <c r="BZ123" s="1116"/>
      <c r="CA123" s="1116">
        <v>9180988</v>
      </c>
      <c r="CB123" s="1116"/>
      <c r="CC123" s="1116"/>
      <c r="CD123" s="1116"/>
      <c r="CE123" s="1116"/>
      <c r="CF123" s="1049"/>
      <c r="CG123" s="1050"/>
      <c r="CH123" s="1050"/>
      <c r="CI123" s="1050"/>
      <c r="CJ123" s="1051"/>
      <c r="CK123" s="1060"/>
      <c r="CL123" s="1061"/>
      <c r="CM123" s="1061"/>
      <c r="CN123" s="1061"/>
      <c r="CO123" s="1062"/>
      <c r="CP123" s="1070"/>
      <c r="CQ123" s="1071"/>
      <c r="CR123" s="1071"/>
      <c r="CS123" s="1071"/>
      <c r="CT123" s="1071"/>
      <c r="CU123" s="1071"/>
      <c r="CV123" s="1071"/>
      <c r="CW123" s="1071"/>
      <c r="CX123" s="1071"/>
      <c r="CY123" s="1071"/>
      <c r="CZ123" s="1071"/>
      <c r="DA123" s="1071"/>
      <c r="DB123" s="1071"/>
      <c r="DC123" s="1071"/>
      <c r="DD123" s="1071"/>
      <c r="DE123" s="1071"/>
      <c r="DF123" s="1072"/>
      <c r="DG123" s="1008"/>
      <c r="DH123" s="1009"/>
      <c r="DI123" s="1009"/>
      <c r="DJ123" s="1009"/>
      <c r="DK123" s="1010"/>
      <c r="DL123" s="1011"/>
      <c r="DM123" s="1009"/>
      <c r="DN123" s="1009"/>
      <c r="DO123" s="1009"/>
      <c r="DP123" s="1010"/>
      <c r="DQ123" s="1011"/>
      <c r="DR123" s="1009"/>
      <c r="DS123" s="1009"/>
      <c r="DT123" s="1009"/>
      <c r="DU123" s="1010"/>
      <c r="DV123" s="1012"/>
      <c r="DW123" s="1013"/>
      <c r="DX123" s="1013"/>
      <c r="DY123" s="1013"/>
      <c r="DZ123" s="1014"/>
    </row>
    <row r="124" spans="1:130" s="244" customFormat="1" ht="26.25" customHeight="1" thickBot="1" x14ac:dyDescent="0.2">
      <c r="A124" s="1109"/>
      <c r="B124" s="996"/>
      <c r="C124" s="966" t="s">
        <v>458</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8" t="s">
        <v>128</v>
      </c>
      <c r="AB124" s="1009"/>
      <c r="AC124" s="1009"/>
      <c r="AD124" s="1009"/>
      <c r="AE124" s="1010"/>
      <c r="AF124" s="1011" t="s">
        <v>128</v>
      </c>
      <c r="AG124" s="1009"/>
      <c r="AH124" s="1009"/>
      <c r="AI124" s="1009"/>
      <c r="AJ124" s="1010"/>
      <c r="AK124" s="1011" t="s">
        <v>128</v>
      </c>
      <c r="AL124" s="1009"/>
      <c r="AM124" s="1009"/>
      <c r="AN124" s="1009"/>
      <c r="AO124" s="1010"/>
      <c r="AP124" s="1012" t="s">
        <v>128</v>
      </c>
      <c r="AQ124" s="1013"/>
      <c r="AR124" s="1013"/>
      <c r="AS124" s="1013"/>
      <c r="AT124" s="1014"/>
      <c r="AU124" s="1111" t="s">
        <v>472</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128</v>
      </c>
      <c r="BR124" s="1078"/>
      <c r="BS124" s="1078"/>
      <c r="BT124" s="1078"/>
      <c r="BU124" s="1078"/>
      <c r="BV124" s="1078" t="s">
        <v>128</v>
      </c>
      <c r="BW124" s="1078"/>
      <c r="BX124" s="1078"/>
      <c r="BY124" s="1078"/>
      <c r="BZ124" s="1078"/>
      <c r="CA124" s="1078" t="s">
        <v>128</v>
      </c>
      <c r="CB124" s="1078"/>
      <c r="CC124" s="1078"/>
      <c r="CD124" s="1078"/>
      <c r="CE124" s="1078"/>
      <c r="CF124" s="1079"/>
      <c r="CG124" s="1080"/>
      <c r="CH124" s="1080"/>
      <c r="CI124" s="1080"/>
      <c r="CJ124" s="1081"/>
      <c r="CK124" s="1063"/>
      <c r="CL124" s="1063"/>
      <c r="CM124" s="1063"/>
      <c r="CN124" s="1063"/>
      <c r="CO124" s="1064"/>
      <c r="CP124" s="1070" t="s">
        <v>473</v>
      </c>
      <c r="CQ124" s="1071"/>
      <c r="CR124" s="1071"/>
      <c r="CS124" s="1071"/>
      <c r="CT124" s="1071"/>
      <c r="CU124" s="1071"/>
      <c r="CV124" s="1071"/>
      <c r="CW124" s="1071"/>
      <c r="CX124" s="1071"/>
      <c r="CY124" s="1071"/>
      <c r="CZ124" s="1071"/>
      <c r="DA124" s="1071"/>
      <c r="DB124" s="1071"/>
      <c r="DC124" s="1071"/>
      <c r="DD124" s="1071"/>
      <c r="DE124" s="1071"/>
      <c r="DF124" s="1072"/>
      <c r="DG124" s="1055" t="s">
        <v>128</v>
      </c>
      <c r="DH124" s="1034"/>
      <c r="DI124" s="1034"/>
      <c r="DJ124" s="1034"/>
      <c r="DK124" s="1035"/>
      <c r="DL124" s="1033" t="s">
        <v>128</v>
      </c>
      <c r="DM124" s="1034"/>
      <c r="DN124" s="1034"/>
      <c r="DO124" s="1034"/>
      <c r="DP124" s="1035"/>
      <c r="DQ124" s="1033" t="s">
        <v>391</v>
      </c>
      <c r="DR124" s="1034"/>
      <c r="DS124" s="1034"/>
      <c r="DT124" s="1034"/>
      <c r="DU124" s="1035"/>
      <c r="DV124" s="1036" t="s">
        <v>128</v>
      </c>
      <c r="DW124" s="1037"/>
      <c r="DX124" s="1037"/>
      <c r="DY124" s="1037"/>
      <c r="DZ124" s="1038"/>
    </row>
    <row r="125" spans="1:130" s="244" customFormat="1" ht="26.25" customHeight="1" x14ac:dyDescent="0.15">
      <c r="A125" s="1109"/>
      <c r="B125" s="996"/>
      <c r="C125" s="966" t="s">
        <v>460</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8" t="s">
        <v>128</v>
      </c>
      <c r="AB125" s="1009"/>
      <c r="AC125" s="1009"/>
      <c r="AD125" s="1009"/>
      <c r="AE125" s="1010"/>
      <c r="AF125" s="1011" t="s">
        <v>128</v>
      </c>
      <c r="AG125" s="1009"/>
      <c r="AH125" s="1009"/>
      <c r="AI125" s="1009"/>
      <c r="AJ125" s="1010"/>
      <c r="AK125" s="1011" t="s">
        <v>128</v>
      </c>
      <c r="AL125" s="1009"/>
      <c r="AM125" s="1009"/>
      <c r="AN125" s="1009"/>
      <c r="AO125" s="1010"/>
      <c r="AP125" s="1012" t="s">
        <v>128</v>
      </c>
      <c r="AQ125" s="1013"/>
      <c r="AR125" s="1013"/>
      <c r="AS125" s="1013"/>
      <c r="AT125" s="101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3" t="s">
        <v>474</v>
      </c>
      <c r="CL125" s="1058"/>
      <c r="CM125" s="1058"/>
      <c r="CN125" s="1058"/>
      <c r="CO125" s="1059"/>
      <c r="CP125" s="990" t="s">
        <v>475</v>
      </c>
      <c r="CQ125" s="939"/>
      <c r="CR125" s="939"/>
      <c r="CS125" s="939"/>
      <c r="CT125" s="939"/>
      <c r="CU125" s="939"/>
      <c r="CV125" s="939"/>
      <c r="CW125" s="939"/>
      <c r="CX125" s="939"/>
      <c r="CY125" s="939"/>
      <c r="CZ125" s="939"/>
      <c r="DA125" s="939"/>
      <c r="DB125" s="939"/>
      <c r="DC125" s="939"/>
      <c r="DD125" s="939"/>
      <c r="DE125" s="939"/>
      <c r="DF125" s="940"/>
      <c r="DG125" s="976" t="s">
        <v>128</v>
      </c>
      <c r="DH125" s="977"/>
      <c r="DI125" s="977"/>
      <c r="DJ125" s="977"/>
      <c r="DK125" s="977"/>
      <c r="DL125" s="977" t="s">
        <v>128</v>
      </c>
      <c r="DM125" s="977"/>
      <c r="DN125" s="977"/>
      <c r="DO125" s="977"/>
      <c r="DP125" s="977"/>
      <c r="DQ125" s="977" t="s">
        <v>128</v>
      </c>
      <c r="DR125" s="977"/>
      <c r="DS125" s="977"/>
      <c r="DT125" s="977"/>
      <c r="DU125" s="977"/>
      <c r="DV125" s="978" t="s">
        <v>128</v>
      </c>
      <c r="DW125" s="978"/>
      <c r="DX125" s="978"/>
      <c r="DY125" s="978"/>
      <c r="DZ125" s="979"/>
    </row>
    <row r="126" spans="1:130" s="244" customFormat="1" ht="26.25" customHeight="1" thickBot="1" x14ac:dyDescent="0.2">
      <c r="A126" s="1109"/>
      <c r="B126" s="996"/>
      <c r="C126" s="966" t="s">
        <v>462</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8" t="s">
        <v>128</v>
      </c>
      <c r="AB126" s="1009"/>
      <c r="AC126" s="1009"/>
      <c r="AD126" s="1009"/>
      <c r="AE126" s="1010"/>
      <c r="AF126" s="1011" t="s">
        <v>128</v>
      </c>
      <c r="AG126" s="1009"/>
      <c r="AH126" s="1009"/>
      <c r="AI126" s="1009"/>
      <c r="AJ126" s="1010"/>
      <c r="AK126" s="1011" t="s">
        <v>391</v>
      </c>
      <c r="AL126" s="1009"/>
      <c r="AM126" s="1009"/>
      <c r="AN126" s="1009"/>
      <c r="AO126" s="1010"/>
      <c r="AP126" s="1012" t="s">
        <v>128</v>
      </c>
      <c r="AQ126" s="1013"/>
      <c r="AR126" s="1013"/>
      <c r="AS126" s="1013"/>
      <c r="AT126" s="101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4"/>
      <c r="CL126" s="1061"/>
      <c r="CM126" s="1061"/>
      <c r="CN126" s="1061"/>
      <c r="CO126" s="1062"/>
      <c r="CP126" s="999" t="s">
        <v>476</v>
      </c>
      <c r="CQ126" s="1000"/>
      <c r="CR126" s="1000"/>
      <c r="CS126" s="1000"/>
      <c r="CT126" s="1000"/>
      <c r="CU126" s="1000"/>
      <c r="CV126" s="1000"/>
      <c r="CW126" s="1000"/>
      <c r="CX126" s="1000"/>
      <c r="CY126" s="1000"/>
      <c r="CZ126" s="1000"/>
      <c r="DA126" s="1000"/>
      <c r="DB126" s="1000"/>
      <c r="DC126" s="1000"/>
      <c r="DD126" s="1000"/>
      <c r="DE126" s="1000"/>
      <c r="DF126" s="1001"/>
      <c r="DG126" s="969" t="s">
        <v>128</v>
      </c>
      <c r="DH126" s="970"/>
      <c r="DI126" s="970"/>
      <c r="DJ126" s="970"/>
      <c r="DK126" s="970"/>
      <c r="DL126" s="970" t="s">
        <v>128</v>
      </c>
      <c r="DM126" s="970"/>
      <c r="DN126" s="970"/>
      <c r="DO126" s="970"/>
      <c r="DP126" s="970"/>
      <c r="DQ126" s="970" t="s">
        <v>128</v>
      </c>
      <c r="DR126" s="970"/>
      <c r="DS126" s="970"/>
      <c r="DT126" s="970"/>
      <c r="DU126" s="970"/>
      <c r="DV126" s="971" t="s">
        <v>128</v>
      </c>
      <c r="DW126" s="971"/>
      <c r="DX126" s="971"/>
      <c r="DY126" s="971"/>
      <c r="DZ126" s="972"/>
    </row>
    <row r="127" spans="1:130" s="244" customFormat="1" ht="26.25" customHeight="1" x14ac:dyDescent="0.15">
      <c r="A127" s="1110"/>
      <c r="B127" s="998"/>
      <c r="C127" s="1052" t="s">
        <v>477</v>
      </c>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4"/>
      <c r="AA127" s="1008" t="s">
        <v>128</v>
      </c>
      <c r="AB127" s="1009"/>
      <c r="AC127" s="1009"/>
      <c r="AD127" s="1009"/>
      <c r="AE127" s="1010"/>
      <c r="AF127" s="1011" t="s">
        <v>128</v>
      </c>
      <c r="AG127" s="1009"/>
      <c r="AH127" s="1009"/>
      <c r="AI127" s="1009"/>
      <c r="AJ127" s="1010"/>
      <c r="AK127" s="1011" t="s">
        <v>128</v>
      </c>
      <c r="AL127" s="1009"/>
      <c r="AM127" s="1009"/>
      <c r="AN127" s="1009"/>
      <c r="AO127" s="1010"/>
      <c r="AP127" s="1012" t="s">
        <v>128</v>
      </c>
      <c r="AQ127" s="1013"/>
      <c r="AR127" s="1013"/>
      <c r="AS127" s="1013"/>
      <c r="AT127" s="1014"/>
      <c r="AU127" s="280"/>
      <c r="AV127" s="280"/>
      <c r="AW127" s="280"/>
      <c r="AX127" s="1082" t="s">
        <v>478</v>
      </c>
      <c r="AY127" s="1083"/>
      <c r="AZ127" s="1083"/>
      <c r="BA127" s="1083"/>
      <c r="BB127" s="1083"/>
      <c r="BC127" s="1083"/>
      <c r="BD127" s="1083"/>
      <c r="BE127" s="1084"/>
      <c r="BF127" s="1085" t="s">
        <v>479</v>
      </c>
      <c r="BG127" s="1083"/>
      <c r="BH127" s="1083"/>
      <c r="BI127" s="1083"/>
      <c r="BJ127" s="1083"/>
      <c r="BK127" s="1083"/>
      <c r="BL127" s="1084"/>
      <c r="BM127" s="1085" t="s">
        <v>480</v>
      </c>
      <c r="BN127" s="1083"/>
      <c r="BO127" s="1083"/>
      <c r="BP127" s="1083"/>
      <c r="BQ127" s="1083"/>
      <c r="BR127" s="1083"/>
      <c r="BS127" s="1084"/>
      <c r="BT127" s="1085" t="s">
        <v>481</v>
      </c>
      <c r="BU127" s="1083"/>
      <c r="BV127" s="1083"/>
      <c r="BW127" s="1083"/>
      <c r="BX127" s="1083"/>
      <c r="BY127" s="1083"/>
      <c r="BZ127" s="1107"/>
      <c r="CA127" s="280"/>
      <c r="CB127" s="280"/>
      <c r="CC127" s="280"/>
      <c r="CD127" s="281"/>
      <c r="CE127" s="281"/>
      <c r="CF127" s="281"/>
      <c r="CG127" s="278"/>
      <c r="CH127" s="278"/>
      <c r="CI127" s="278"/>
      <c r="CJ127" s="279"/>
      <c r="CK127" s="1074"/>
      <c r="CL127" s="1061"/>
      <c r="CM127" s="1061"/>
      <c r="CN127" s="1061"/>
      <c r="CO127" s="1062"/>
      <c r="CP127" s="999" t="s">
        <v>482</v>
      </c>
      <c r="CQ127" s="1000"/>
      <c r="CR127" s="1000"/>
      <c r="CS127" s="1000"/>
      <c r="CT127" s="1000"/>
      <c r="CU127" s="1000"/>
      <c r="CV127" s="1000"/>
      <c r="CW127" s="1000"/>
      <c r="CX127" s="1000"/>
      <c r="CY127" s="1000"/>
      <c r="CZ127" s="1000"/>
      <c r="DA127" s="1000"/>
      <c r="DB127" s="1000"/>
      <c r="DC127" s="1000"/>
      <c r="DD127" s="1000"/>
      <c r="DE127" s="1000"/>
      <c r="DF127" s="1001"/>
      <c r="DG127" s="969" t="s">
        <v>128</v>
      </c>
      <c r="DH127" s="970"/>
      <c r="DI127" s="970"/>
      <c r="DJ127" s="970"/>
      <c r="DK127" s="970"/>
      <c r="DL127" s="970" t="s">
        <v>128</v>
      </c>
      <c r="DM127" s="970"/>
      <c r="DN127" s="970"/>
      <c r="DO127" s="970"/>
      <c r="DP127" s="970"/>
      <c r="DQ127" s="970" t="s">
        <v>128</v>
      </c>
      <c r="DR127" s="970"/>
      <c r="DS127" s="970"/>
      <c r="DT127" s="970"/>
      <c r="DU127" s="970"/>
      <c r="DV127" s="971" t="s">
        <v>128</v>
      </c>
      <c r="DW127" s="971"/>
      <c r="DX127" s="971"/>
      <c r="DY127" s="971"/>
      <c r="DZ127" s="972"/>
    </row>
    <row r="128" spans="1:130" s="244" customFormat="1" ht="26.25" customHeight="1" thickBot="1" x14ac:dyDescent="0.2">
      <c r="A128" s="1093" t="s">
        <v>483</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484</v>
      </c>
      <c r="X128" s="1095"/>
      <c r="Y128" s="1095"/>
      <c r="Z128" s="1096"/>
      <c r="AA128" s="1097">
        <v>37375</v>
      </c>
      <c r="AB128" s="1098"/>
      <c r="AC128" s="1098"/>
      <c r="AD128" s="1098"/>
      <c r="AE128" s="1099"/>
      <c r="AF128" s="1100">
        <v>38538</v>
      </c>
      <c r="AG128" s="1098"/>
      <c r="AH128" s="1098"/>
      <c r="AI128" s="1098"/>
      <c r="AJ128" s="1099"/>
      <c r="AK128" s="1100">
        <v>35573</v>
      </c>
      <c r="AL128" s="1098"/>
      <c r="AM128" s="1098"/>
      <c r="AN128" s="1098"/>
      <c r="AO128" s="1099"/>
      <c r="AP128" s="1101"/>
      <c r="AQ128" s="1102"/>
      <c r="AR128" s="1102"/>
      <c r="AS128" s="1102"/>
      <c r="AT128" s="1103"/>
      <c r="AU128" s="280"/>
      <c r="AV128" s="280"/>
      <c r="AW128" s="280"/>
      <c r="AX128" s="938" t="s">
        <v>485</v>
      </c>
      <c r="AY128" s="939"/>
      <c r="AZ128" s="939"/>
      <c r="BA128" s="939"/>
      <c r="BB128" s="939"/>
      <c r="BC128" s="939"/>
      <c r="BD128" s="939"/>
      <c r="BE128" s="940"/>
      <c r="BF128" s="1104" t="s">
        <v>128</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9"/>
      <c r="CA128" s="281"/>
      <c r="CB128" s="281"/>
      <c r="CC128" s="281"/>
      <c r="CD128" s="281"/>
      <c r="CE128" s="281"/>
      <c r="CF128" s="281"/>
      <c r="CG128" s="278"/>
      <c r="CH128" s="278"/>
      <c r="CI128" s="278"/>
      <c r="CJ128" s="279"/>
      <c r="CK128" s="1075"/>
      <c r="CL128" s="1076"/>
      <c r="CM128" s="1076"/>
      <c r="CN128" s="1076"/>
      <c r="CO128" s="1077"/>
      <c r="CP128" s="1086" t="s">
        <v>486</v>
      </c>
      <c r="CQ128" s="1087"/>
      <c r="CR128" s="1087"/>
      <c r="CS128" s="1087"/>
      <c r="CT128" s="1087"/>
      <c r="CU128" s="1087"/>
      <c r="CV128" s="1087"/>
      <c r="CW128" s="1087"/>
      <c r="CX128" s="1087"/>
      <c r="CY128" s="1087"/>
      <c r="CZ128" s="1087"/>
      <c r="DA128" s="1087"/>
      <c r="DB128" s="1087"/>
      <c r="DC128" s="1087"/>
      <c r="DD128" s="1087"/>
      <c r="DE128" s="1087"/>
      <c r="DF128" s="1088"/>
      <c r="DG128" s="1089" t="s">
        <v>128</v>
      </c>
      <c r="DH128" s="1090"/>
      <c r="DI128" s="1090"/>
      <c r="DJ128" s="1090"/>
      <c r="DK128" s="1090"/>
      <c r="DL128" s="1090" t="s">
        <v>391</v>
      </c>
      <c r="DM128" s="1090"/>
      <c r="DN128" s="1090"/>
      <c r="DO128" s="1090"/>
      <c r="DP128" s="1090"/>
      <c r="DQ128" s="1090" t="s">
        <v>128</v>
      </c>
      <c r="DR128" s="1090"/>
      <c r="DS128" s="1090"/>
      <c r="DT128" s="1090"/>
      <c r="DU128" s="1090"/>
      <c r="DV128" s="1091" t="s">
        <v>128</v>
      </c>
      <c r="DW128" s="1091"/>
      <c r="DX128" s="1091"/>
      <c r="DY128" s="1091"/>
      <c r="DZ128" s="1092"/>
    </row>
    <row r="129" spans="1:131" s="244" customFormat="1" ht="26.25" customHeight="1" x14ac:dyDescent="0.15">
      <c r="A129" s="980" t="s">
        <v>106</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23" t="s">
        <v>487</v>
      </c>
      <c r="X129" s="1124"/>
      <c r="Y129" s="1124"/>
      <c r="Z129" s="1125"/>
      <c r="AA129" s="1008">
        <v>3175590</v>
      </c>
      <c r="AB129" s="1009"/>
      <c r="AC129" s="1009"/>
      <c r="AD129" s="1009"/>
      <c r="AE129" s="1010"/>
      <c r="AF129" s="1011">
        <v>3133529</v>
      </c>
      <c r="AG129" s="1009"/>
      <c r="AH129" s="1009"/>
      <c r="AI129" s="1009"/>
      <c r="AJ129" s="1010"/>
      <c r="AK129" s="1011">
        <v>3133503</v>
      </c>
      <c r="AL129" s="1009"/>
      <c r="AM129" s="1009"/>
      <c r="AN129" s="1009"/>
      <c r="AO129" s="1010"/>
      <c r="AP129" s="1126"/>
      <c r="AQ129" s="1127"/>
      <c r="AR129" s="1127"/>
      <c r="AS129" s="1127"/>
      <c r="AT129" s="1128"/>
      <c r="AU129" s="282"/>
      <c r="AV129" s="282"/>
      <c r="AW129" s="282"/>
      <c r="AX129" s="1117" t="s">
        <v>488</v>
      </c>
      <c r="AY129" s="1000"/>
      <c r="AZ129" s="1000"/>
      <c r="BA129" s="1000"/>
      <c r="BB129" s="1000"/>
      <c r="BC129" s="1000"/>
      <c r="BD129" s="1000"/>
      <c r="BE129" s="1001"/>
      <c r="BF129" s="1118" t="s">
        <v>128</v>
      </c>
      <c r="BG129" s="1119"/>
      <c r="BH129" s="1119"/>
      <c r="BI129" s="1119"/>
      <c r="BJ129" s="1119"/>
      <c r="BK129" s="1119"/>
      <c r="BL129" s="1120"/>
      <c r="BM129" s="1118">
        <v>20</v>
      </c>
      <c r="BN129" s="1119"/>
      <c r="BO129" s="1119"/>
      <c r="BP129" s="1119"/>
      <c r="BQ129" s="1119"/>
      <c r="BR129" s="1119"/>
      <c r="BS129" s="1120"/>
      <c r="BT129" s="1118">
        <v>30</v>
      </c>
      <c r="BU129" s="1121"/>
      <c r="BV129" s="1121"/>
      <c r="BW129" s="1121"/>
      <c r="BX129" s="1121"/>
      <c r="BY129" s="1121"/>
      <c r="BZ129" s="112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0" t="s">
        <v>489</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23" t="s">
        <v>490</v>
      </c>
      <c r="X130" s="1124"/>
      <c r="Y130" s="1124"/>
      <c r="Z130" s="1125"/>
      <c r="AA130" s="1008">
        <v>538924</v>
      </c>
      <c r="AB130" s="1009"/>
      <c r="AC130" s="1009"/>
      <c r="AD130" s="1009"/>
      <c r="AE130" s="1010"/>
      <c r="AF130" s="1011">
        <v>554393</v>
      </c>
      <c r="AG130" s="1009"/>
      <c r="AH130" s="1009"/>
      <c r="AI130" s="1009"/>
      <c r="AJ130" s="1010"/>
      <c r="AK130" s="1011">
        <v>571727</v>
      </c>
      <c r="AL130" s="1009"/>
      <c r="AM130" s="1009"/>
      <c r="AN130" s="1009"/>
      <c r="AO130" s="1010"/>
      <c r="AP130" s="1126"/>
      <c r="AQ130" s="1127"/>
      <c r="AR130" s="1127"/>
      <c r="AS130" s="1127"/>
      <c r="AT130" s="1128"/>
      <c r="AU130" s="282"/>
      <c r="AV130" s="282"/>
      <c r="AW130" s="282"/>
      <c r="AX130" s="1117" t="s">
        <v>491</v>
      </c>
      <c r="AY130" s="1000"/>
      <c r="AZ130" s="1000"/>
      <c r="BA130" s="1000"/>
      <c r="BB130" s="1000"/>
      <c r="BC130" s="1000"/>
      <c r="BD130" s="1000"/>
      <c r="BE130" s="1001"/>
      <c r="BF130" s="1154">
        <v>4.5</v>
      </c>
      <c r="BG130" s="1155"/>
      <c r="BH130" s="1155"/>
      <c r="BI130" s="1155"/>
      <c r="BJ130" s="1155"/>
      <c r="BK130" s="1155"/>
      <c r="BL130" s="1156"/>
      <c r="BM130" s="1154">
        <v>25</v>
      </c>
      <c r="BN130" s="1155"/>
      <c r="BO130" s="1155"/>
      <c r="BP130" s="1155"/>
      <c r="BQ130" s="1155"/>
      <c r="BR130" s="1155"/>
      <c r="BS130" s="1156"/>
      <c r="BT130" s="1154">
        <v>35</v>
      </c>
      <c r="BU130" s="1157"/>
      <c r="BV130" s="1157"/>
      <c r="BW130" s="1157"/>
      <c r="BX130" s="1157"/>
      <c r="BY130" s="1157"/>
      <c r="BZ130" s="115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59"/>
      <c r="B131" s="1160"/>
      <c r="C131" s="1160"/>
      <c r="D131" s="1160"/>
      <c r="E131" s="1160"/>
      <c r="F131" s="1160"/>
      <c r="G131" s="1160"/>
      <c r="H131" s="1160"/>
      <c r="I131" s="1160"/>
      <c r="J131" s="1160"/>
      <c r="K131" s="1160"/>
      <c r="L131" s="1160"/>
      <c r="M131" s="1160"/>
      <c r="N131" s="1160"/>
      <c r="O131" s="1160"/>
      <c r="P131" s="1160"/>
      <c r="Q131" s="1160"/>
      <c r="R131" s="1160"/>
      <c r="S131" s="1160"/>
      <c r="T131" s="1160"/>
      <c r="U131" s="1160"/>
      <c r="V131" s="1160"/>
      <c r="W131" s="1161" t="s">
        <v>492</v>
      </c>
      <c r="X131" s="1162"/>
      <c r="Y131" s="1162"/>
      <c r="Z131" s="1163"/>
      <c r="AA131" s="1055">
        <v>2636666</v>
      </c>
      <c r="AB131" s="1034"/>
      <c r="AC131" s="1034"/>
      <c r="AD131" s="1034"/>
      <c r="AE131" s="1035"/>
      <c r="AF131" s="1033">
        <v>2579136</v>
      </c>
      <c r="AG131" s="1034"/>
      <c r="AH131" s="1034"/>
      <c r="AI131" s="1034"/>
      <c r="AJ131" s="1035"/>
      <c r="AK131" s="1033">
        <v>2561776</v>
      </c>
      <c r="AL131" s="1034"/>
      <c r="AM131" s="1034"/>
      <c r="AN131" s="1034"/>
      <c r="AO131" s="1035"/>
      <c r="AP131" s="1164"/>
      <c r="AQ131" s="1165"/>
      <c r="AR131" s="1165"/>
      <c r="AS131" s="1165"/>
      <c r="AT131" s="1166"/>
      <c r="AU131" s="282"/>
      <c r="AV131" s="282"/>
      <c r="AW131" s="282"/>
      <c r="AX131" s="1136" t="s">
        <v>493</v>
      </c>
      <c r="AY131" s="1087"/>
      <c r="AZ131" s="1087"/>
      <c r="BA131" s="1087"/>
      <c r="BB131" s="1087"/>
      <c r="BC131" s="1087"/>
      <c r="BD131" s="1087"/>
      <c r="BE131" s="1088"/>
      <c r="BF131" s="1137" t="s">
        <v>128</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3" t="s">
        <v>494</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495</v>
      </c>
      <c r="W132" s="1147"/>
      <c r="X132" s="1147"/>
      <c r="Y132" s="1147"/>
      <c r="Z132" s="1148"/>
      <c r="AA132" s="1149">
        <v>3.3929970649999999</v>
      </c>
      <c r="AB132" s="1150"/>
      <c r="AC132" s="1150"/>
      <c r="AD132" s="1150"/>
      <c r="AE132" s="1151"/>
      <c r="AF132" s="1152">
        <v>4.9170342319999998</v>
      </c>
      <c r="AG132" s="1150"/>
      <c r="AH132" s="1150"/>
      <c r="AI132" s="1150"/>
      <c r="AJ132" s="1151"/>
      <c r="AK132" s="1152">
        <v>5.4859987759999997</v>
      </c>
      <c r="AL132" s="1150"/>
      <c r="AM132" s="1150"/>
      <c r="AN132" s="1150"/>
      <c r="AO132" s="1151"/>
      <c r="AP132" s="1049"/>
      <c r="AQ132" s="1050"/>
      <c r="AR132" s="1050"/>
      <c r="AS132" s="1050"/>
      <c r="AT132" s="115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496</v>
      </c>
      <c r="W133" s="1130"/>
      <c r="X133" s="1130"/>
      <c r="Y133" s="1130"/>
      <c r="Z133" s="1131"/>
      <c r="AA133" s="1132">
        <v>1.5</v>
      </c>
      <c r="AB133" s="1133"/>
      <c r="AC133" s="1133"/>
      <c r="AD133" s="1133"/>
      <c r="AE133" s="1134"/>
      <c r="AF133" s="1132">
        <v>3.5</v>
      </c>
      <c r="AG133" s="1133"/>
      <c r="AH133" s="1133"/>
      <c r="AI133" s="1133"/>
      <c r="AJ133" s="1134"/>
      <c r="AK133" s="1132">
        <v>4.5</v>
      </c>
      <c r="AL133" s="1133"/>
      <c r="AM133" s="1133"/>
      <c r="AN133" s="1133"/>
      <c r="AO133" s="1134"/>
      <c r="AP133" s="1079"/>
      <c r="AQ133" s="1080"/>
      <c r="AR133" s="1080"/>
      <c r="AS133" s="1080"/>
      <c r="AT133" s="113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7CPPG3DqDa0jIpxZ4XQQMcrYdbSFoE425Lmg0lqpmx8HqMh7h86rE1lzUUEQF0AbzjKnM8oP1aT1vAszov97RA==" saltValue="sNSDE2aTPLnCWZ8DiBe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B51" sqref="DB51"/>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497</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KEH/4kuwi0dsOXEpNPex6Ve7CS3R/ZNUwDD+Yle7Kd7zHMORQCUjjlAAWf/3HYPa6VaiFEXhUn05vq76Q77Qg==" saltValue="hwR5hA1zjNm0TNi1tCRm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C1"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ANUVqI2qWPgiwHjlJ1fOPmbxDGDbHHb7b3fyH3OlVs8fuX25i2JlcOIQiIYFGQYPa0ZAeEkKAbvcAwjJNyIRw==" saltValue="zKTSkLIueSt2ViM1ZJjy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499</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0" t="s">
        <v>500</v>
      </c>
      <c r="AP7" s="301"/>
      <c r="AQ7" s="302" t="s">
        <v>501</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1"/>
      <c r="AP8" s="307" t="s">
        <v>502</v>
      </c>
      <c r="AQ8" s="308" t="s">
        <v>503</v>
      </c>
      <c r="AR8" s="309" t="s">
        <v>504</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2" t="s">
        <v>505</v>
      </c>
      <c r="AL9" s="1173"/>
      <c r="AM9" s="1173"/>
      <c r="AN9" s="1174"/>
      <c r="AO9" s="310">
        <v>779114</v>
      </c>
      <c r="AP9" s="310">
        <v>113425</v>
      </c>
      <c r="AQ9" s="311">
        <v>137457</v>
      </c>
      <c r="AR9" s="312">
        <v>-17.5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2" t="s">
        <v>506</v>
      </c>
      <c r="AL10" s="1173"/>
      <c r="AM10" s="1173"/>
      <c r="AN10" s="1174"/>
      <c r="AO10" s="313">
        <v>75848</v>
      </c>
      <c r="AP10" s="313">
        <v>11042</v>
      </c>
      <c r="AQ10" s="314">
        <v>16552</v>
      </c>
      <c r="AR10" s="315">
        <v>-33.299999999999997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2" t="s">
        <v>507</v>
      </c>
      <c r="AL11" s="1173"/>
      <c r="AM11" s="1173"/>
      <c r="AN11" s="1174"/>
      <c r="AO11" s="313">
        <v>155098</v>
      </c>
      <c r="AP11" s="313">
        <v>22579</v>
      </c>
      <c r="AQ11" s="314">
        <v>23820</v>
      </c>
      <c r="AR11" s="315">
        <v>-5.2</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2" t="s">
        <v>508</v>
      </c>
      <c r="AL12" s="1173"/>
      <c r="AM12" s="1173"/>
      <c r="AN12" s="1174"/>
      <c r="AO12" s="313">
        <v>10588</v>
      </c>
      <c r="AP12" s="313">
        <v>1541</v>
      </c>
      <c r="AQ12" s="314">
        <v>3889</v>
      </c>
      <c r="AR12" s="315">
        <v>-60.4</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2" t="s">
        <v>509</v>
      </c>
      <c r="AL13" s="1173"/>
      <c r="AM13" s="1173"/>
      <c r="AN13" s="1174"/>
      <c r="AO13" s="313" t="s">
        <v>510</v>
      </c>
      <c r="AP13" s="313" t="s">
        <v>510</v>
      </c>
      <c r="AQ13" s="314" t="s">
        <v>510</v>
      </c>
      <c r="AR13" s="315" t="s">
        <v>510</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2" t="s">
        <v>511</v>
      </c>
      <c r="AL14" s="1173"/>
      <c r="AM14" s="1173"/>
      <c r="AN14" s="1174"/>
      <c r="AO14" s="313">
        <v>65516</v>
      </c>
      <c r="AP14" s="313">
        <v>9538</v>
      </c>
      <c r="AQ14" s="314">
        <v>6581</v>
      </c>
      <c r="AR14" s="315">
        <v>44.9</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2" t="s">
        <v>512</v>
      </c>
      <c r="AL15" s="1173"/>
      <c r="AM15" s="1173"/>
      <c r="AN15" s="1174"/>
      <c r="AO15" s="313">
        <v>15479</v>
      </c>
      <c r="AP15" s="313">
        <v>2253</v>
      </c>
      <c r="AQ15" s="314">
        <v>3467</v>
      </c>
      <c r="AR15" s="315">
        <v>-35</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5" t="s">
        <v>513</v>
      </c>
      <c r="AL16" s="1176"/>
      <c r="AM16" s="1176"/>
      <c r="AN16" s="1177"/>
      <c r="AO16" s="313">
        <v>-68284</v>
      </c>
      <c r="AP16" s="313">
        <v>-9941</v>
      </c>
      <c r="AQ16" s="314">
        <v>-13853</v>
      </c>
      <c r="AR16" s="315">
        <v>-28.2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5" t="s">
        <v>190</v>
      </c>
      <c r="AL17" s="1176"/>
      <c r="AM17" s="1176"/>
      <c r="AN17" s="1177"/>
      <c r="AO17" s="313">
        <v>1033359</v>
      </c>
      <c r="AP17" s="313">
        <v>150438</v>
      </c>
      <c r="AQ17" s="314">
        <v>177914</v>
      </c>
      <c r="AR17" s="315">
        <v>-15.4</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514</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515</v>
      </c>
      <c r="AP20" s="321" t="s">
        <v>516</v>
      </c>
      <c r="AQ20" s="322" t="s">
        <v>517</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7" t="s">
        <v>518</v>
      </c>
      <c r="AL21" s="1168"/>
      <c r="AM21" s="1168"/>
      <c r="AN21" s="1169"/>
      <c r="AO21" s="325">
        <v>12.81</v>
      </c>
      <c r="AP21" s="326">
        <v>15.77</v>
      </c>
      <c r="AQ21" s="327">
        <v>-2.96</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7" t="s">
        <v>519</v>
      </c>
      <c r="AL22" s="1168"/>
      <c r="AM22" s="1168"/>
      <c r="AN22" s="1169"/>
      <c r="AO22" s="330">
        <v>100.9</v>
      </c>
      <c r="AP22" s="331">
        <v>96</v>
      </c>
      <c r="AQ22" s="332">
        <v>4.9000000000000004</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522</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0" t="s">
        <v>500</v>
      </c>
      <c r="AP30" s="301"/>
      <c r="AQ30" s="302" t="s">
        <v>501</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1"/>
      <c r="AP31" s="307" t="s">
        <v>502</v>
      </c>
      <c r="AQ31" s="308" t="s">
        <v>503</v>
      </c>
      <c r="AR31" s="309" t="s">
        <v>504</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3" t="s">
        <v>523</v>
      </c>
      <c r="AL32" s="1184"/>
      <c r="AM32" s="1184"/>
      <c r="AN32" s="1185"/>
      <c r="AO32" s="340">
        <v>699842</v>
      </c>
      <c r="AP32" s="340">
        <v>101884</v>
      </c>
      <c r="AQ32" s="341">
        <v>107318</v>
      </c>
      <c r="AR32" s="342">
        <v>-5.0999999999999996</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3" t="s">
        <v>524</v>
      </c>
      <c r="AL33" s="1184"/>
      <c r="AM33" s="1184"/>
      <c r="AN33" s="1185"/>
      <c r="AO33" s="340" t="s">
        <v>510</v>
      </c>
      <c r="AP33" s="340" t="s">
        <v>510</v>
      </c>
      <c r="AQ33" s="341">
        <v>192</v>
      </c>
      <c r="AR33" s="342" t="s">
        <v>510</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3" t="s">
        <v>525</v>
      </c>
      <c r="AL34" s="1184"/>
      <c r="AM34" s="1184"/>
      <c r="AN34" s="1185"/>
      <c r="AO34" s="340" t="s">
        <v>510</v>
      </c>
      <c r="AP34" s="340" t="s">
        <v>510</v>
      </c>
      <c r="AQ34" s="341">
        <v>281</v>
      </c>
      <c r="AR34" s="342" t="s">
        <v>510</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3" t="s">
        <v>526</v>
      </c>
      <c r="AL35" s="1184"/>
      <c r="AM35" s="1184"/>
      <c r="AN35" s="1185"/>
      <c r="AO35" s="340">
        <v>44019</v>
      </c>
      <c r="AP35" s="340">
        <v>6408</v>
      </c>
      <c r="AQ35" s="341">
        <v>22732</v>
      </c>
      <c r="AR35" s="342">
        <v>-71.8</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3" t="s">
        <v>527</v>
      </c>
      <c r="AL36" s="1184"/>
      <c r="AM36" s="1184"/>
      <c r="AN36" s="1185"/>
      <c r="AO36" s="340">
        <v>3916</v>
      </c>
      <c r="AP36" s="340">
        <v>570</v>
      </c>
      <c r="AQ36" s="341">
        <v>3735</v>
      </c>
      <c r="AR36" s="342">
        <v>-84.7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3" t="s">
        <v>528</v>
      </c>
      <c r="AL37" s="1184"/>
      <c r="AM37" s="1184"/>
      <c r="AN37" s="1185"/>
      <c r="AO37" s="340" t="s">
        <v>510</v>
      </c>
      <c r="AP37" s="340" t="s">
        <v>510</v>
      </c>
      <c r="AQ37" s="341">
        <v>1596</v>
      </c>
      <c r="AR37" s="342" t="s">
        <v>510</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6" t="s">
        <v>529</v>
      </c>
      <c r="AL38" s="1187"/>
      <c r="AM38" s="1187"/>
      <c r="AN38" s="1188"/>
      <c r="AO38" s="343">
        <v>62</v>
      </c>
      <c r="AP38" s="343">
        <v>9</v>
      </c>
      <c r="AQ38" s="344">
        <v>19</v>
      </c>
      <c r="AR38" s="332">
        <v>-52.6</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6" t="s">
        <v>530</v>
      </c>
      <c r="AL39" s="1187"/>
      <c r="AM39" s="1187"/>
      <c r="AN39" s="1188"/>
      <c r="AO39" s="340">
        <v>-35573</v>
      </c>
      <c r="AP39" s="340">
        <v>-5179</v>
      </c>
      <c r="AQ39" s="341">
        <v>-5126</v>
      </c>
      <c r="AR39" s="342">
        <v>1</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3" t="s">
        <v>531</v>
      </c>
      <c r="AL40" s="1184"/>
      <c r="AM40" s="1184"/>
      <c r="AN40" s="1185"/>
      <c r="AO40" s="340">
        <v>-571727</v>
      </c>
      <c r="AP40" s="340">
        <v>-83233</v>
      </c>
      <c r="AQ40" s="341">
        <v>-92432</v>
      </c>
      <c r="AR40" s="342">
        <v>-10</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9" t="s">
        <v>303</v>
      </c>
      <c r="AL41" s="1190"/>
      <c r="AM41" s="1190"/>
      <c r="AN41" s="1191"/>
      <c r="AO41" s="340">
        <v>140539</v>
      </c>
      <c r="AP41" s="340">
        <v>20460</v>
      </c>
      <c r="AQ41" s="341">
        <v>38314</v>
      </c>
      <c r="AR41" s="342">
        <v>-46.6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532</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534</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8" t="s">
        <v>500</v>
      </c>
      <c r="AN49" s="1180" t="s">
        <v>535</v>
      </c>
      <c r="AO49" s="1181"/>
      <c r="AP49" s="1181"/>
      <c r="AQ49" s="1181"/>
      <c r="AR49" s="1182"/>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79"/>
      <c r="AN50" s="356" t="s">
        <v>536</v>
      </c>
      <c r="AO50" s="357" t="s">
        <v>537</v>
      </c>
      <c r="AP50" s="358" t="s">
        <v>538</v>
      </c>
      <c r="AQ50" s="359" t="s">
        <v>539</v>
      </c>
      <c r="AR50" s="360" t="s">
        <v>540</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541</v>
      </c>
      <c r="AL51" s="353"/>
      <c r="AM51" s="361">
        <v>1149429</v>
      </c>
      <c r="AN51" s="362">
        <v>151920</v>
      </c>
      <c r="AO51" s="363">
        <v>29.5</v>
      </c>
      <c r="AP51" s="364">
        <v>175675</v>
      </c>
      <c r="AQ51" s="365">
        <v>0.6</v>
      </c>
      <c r="AR51" s="366">
        <v>28.9</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542</v>
      </c>
      <c r="AM52" s="369">
        <v>214655</v>
      </c>
      <c r="AN52" s="370">
        <v>28371</v>
      </c>
      <c r="AO52" s="371">
        <v>-59.3</v>
      </c>
      <c r="AP52" s="372">
        <v>87698</v>
      </c>
      <c r="AQ52" s="373">
        <v>10</v>
      </c>
      <c r="AR52" s="374">
        <v>-69.3</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543</v>
      </c>
      <c r="AL53" s="353"/>
      <c r="AM53" s="361">
        <v>1018799</v>
      </c>
      <c r="AN53" s="362">
        <v>137657</v>
      </c>
      <c r="AO53" s="363">
        <v>-9.4</v>
      </c>
      <c r="AP53" s="364">
        <v>162193</v>
      </c>
      <c r="AQ53" s="365">
        <v>-7.7</v>
      </c>
      <c r="AR53" s="366">
        <v>-1.7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542</v>
      </c>
      <c r="AM54" s="369">
        <v>451578</v>
      </c>
      <c r="AN54" s="370">
        <v>61016</v>
      </c>
      <c r="AO54" s="371">
        <v>115.1</v>
      </c>
      <c r="AP54" s="372">
        <v>79985</v>
      </c>
      <c r="AQ54" s="373">
        <v>-8.8000000000000007</v>
      </c>
      <c r="AR54" s="374">
        <v>123.9</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544</v>
      </c>
      <c r="AL55" s="353"/>
      <c r="AM55" s="361">
        <v>730710</v>
      </c>
      <c r="AN55" s="362">
        <v>100815</v>
      </c>
      <c r="AO55" s="363">
        <v>-26.8</v>
      </c>
      <c r="AP55" s="364">
        <v>168868</v>
      </c>
      <c r="AQ55" s="365">
        <v>4.0999999999999996</v>
      </c>
      <c r="AR55" s="366">
        <v>-30.9</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542</v>
      </c>
      <c r="AM56" s="369">
        <v>448632</v>
      </c>
      <c r="AN56" s="370">
        <v>61897</v>
      </c>
      <c r="AO56" s="371">
        <v>1.4</v>
      </c>
      <c r="AP56" s="372">
        <v>79360</v>
      </c>
      <c r="AQ56" s="373">
        <v>-0.8</v>
      </c>
      <c r="AR56" s="374">
        <v>2.2000000000000002</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545</v>
      </c>
      <c r="AL57" s="353"/>
      <c r="AM57" s="361">
        <v>734579</v>
      </c>
      <c r="AN57" s="362">
        <v>103710</v>
      </c>
      <c r="AO57" s="363">
        <v>2.9</v>
      </c>
      <c r="AP57" s="364">
        <v>202870</v>
      </c>
      <c r="AQ57" s="365">
        <v>20.100000000000001</v>
      </c>
      <c r="AR57" s="366">
        <v>-17.2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542</v>
      </c>
      <c r="AM58" s="369">
        <v>368032</v>
      </c>
      <c r="AN58" s="370">
        <v>51960</v>
      </c>
      <c r="AO58" s="371">
        <v>-16.100000000000001</v>
      </c>
      <c r="AP58" s="372">
        <v>79735</v>
      </c>
      <c r="AQ58" s="373">
        <v>0.5</v>
      </c>
      <c r="AR58" s="374">
        <v>-16.600000000000001</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546</v>
      </c>
      <c r="AL59" s="353"/>
      <c r="AM59" s="361">
        <v>703126</v>
      </c>
      <c r="AN59" s="362">
        <v>102362</v>
      </c>
      <c r="AO59" s="363">
        <v>-1.3</v>
      </c>
      <c r="AP59" s="364">
        <v>167497</v>
      </c>
      <c r="AQ59" s="365">
        <v>-17.399999999999999</v>
      </c>
      <c r="AR59" s="366">
        <v>16.100000000000001</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542</v>
      </c>
      <c r="AM60" s="369">
        <v>409037</v>
      </c>
      <c r="AN60" s="370">
        <v>59548</v>
      </c>
      <c r="AO60" s="371">
        <v>14.6</v>
      </c>
      <c r="AP60" s="372">
        <v>82571</v>
      </c>
      <c r="AQ60" s="373">
        <v>3.6</v>
      </c>
      <c r="AR60" s="374">
        <v>11</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547</v>
      </c>
      <c r="AL61" s="375"/>
      <c r="AM61" s="376">
        <v>867329</v>
      </c>
      <c r="AN61" s="377">
        <v>119293</v>
      </c>
      <c r="AO61" s="378">
        <v>-1</v>
      </c>
      <c r="AP61" s="379">
        <v>175421</v>
      </c>
      <c r="AQ61" s="380">
        <v>-0.1</v>
      </c>
      <c r="AR61" s="366">
        <v>-0.9</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542</v>
      </c>
      <c r="AM62" s="369">
        <v>378387</v>
      </c>
      <c r="AN62" s="370">
        <v>52558</v>
      </c>
      <c r="AO62" s="371">
        <v>11.1</v>
      </c>
      <c r="AP62" s="372">
        <v>81870</v>
      </c>
      <c r="AQ62" s="373">
        <v>0.9</v>
      </c>
      <c r="AR62" s="374">
        <v>10.199999999999999</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UrOrvCtQndln/vY1pYyDDI3TJY75sRT3xeUfuI0BdNGojWHjlDqR70ItnNWWmGU2K7Yuhc9Skf39lTNONZqcRQ==" saltValue="TXYnTBKZ359PxmlTsvLD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3"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eIxeBYIT0mcjGYIs+zu52qOekTxqxju8NhLPN/q5AR+sKoDzFSJrIpmZRLT592WNk8x/mbBrzVCp2Gb/LGMGA==" saltValue="Q7jN3Nk2VxDeZuVYzu55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8"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jTKwXuslx55Wp2pseLi/Cc6USb5dTok1u5GSH+BdQ0xeLe1mBi5SVvMi9Fo8DMa55aEAoe/tB7DzSKG1yGq6g==" saltValue="/vyovhJGAqUTFb9TB6D6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2" t="s">
        <v>3</v>
      </c>
      <c r="D47" s="1192"/>
      <c r="E47" s="1193"/>
      <c r="F47" s="11">
        <v>33.46</v>
      </c>
      <c r="G47" s="12">
        <v>34.33</v>
      </c>
      <c r="H47" s="12">
        <v>37.909999999999997</v>
      </c>
      <c r="I47" s="12">
        <v>35.42</v>
      </c>
      <c r="J47" s="13">
        <v>34.75</v>
      </c>
    </row>
    <row r="48" spans="2:10" ht="57.75" customHeight="1" x14ac:dyDescent="0.15">
      <c r="B48" s="14"/>
      <c r="C48" s="1194" t="s">
        <v>4</v>
      </c>
      <c r="D48" s="1194"/>
      <c r="E48" s="1195"/>
      <c r="F48" s="15">
        <v>12.01</v>
      </c>
      <c r="G48" s="16">
        <v>12.22</v>
      </c>
      <c r="H48" s="16">
        <v>12.61</v>
      </c>
      <c r="I48" s="16">
        <v>10.25</v>
      </c>
      <c r="J48" s="17">
        <v>10.86</v>
      </c>
    </row>
    <row r="49" spans="2:10" ht="57.75" customHeight="1" thickBot="1" x14ac:dyDescent="0.2">
      <c r="B49" s="18"/>
      <c r="C49" s="1196" t="s">
        <v>5</v>
      </c>
      <c r="D49" s="1196"/>
      <c r="E49" s="1197"/>
      <c r="F49" s="19" t="s">
        <v>556</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mqjWaLr8ejz63+oRAf3UODpLjlSkJgW2KDxgT+mpuLq+75DfemJrsDURJuvlVfiqti7CVorlAtiZw7EybtXbA==" saltValue="/AM25hRFJTl080waPlfW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4" t="s">
        <v>561</v>
      </c>
      <c r="D34" s="1204"/>
      <c r="E34" s="1205"/>
      <c r="F34" s="32">
        <v>11.7</v>
      </c>
      <c r="G34" s="33">
        <v>12.08</v>
      </c>
      <c r="H34" s="33">
        <v>11.45</v>
      </c>
      <c r="I34" s="33">
        <v>12.03</v>
      </c>
      <c r="J34" s="34">
        <v>11.03</v>
      </c>
      <c r="K34" s="22"/>
      <c r="L34" s="22"/>
      <c r="M34" s="22"/>
      <c r="N34" s="22"/>
      <c r="O34" s="22"/>
      <c r="P34" s="22"/>
    </row>
    <row r="35" spans="1:16" ht="39" customHeight="1" x14ac:dyDescent="0.15">
      <c r="A35" s="22"/>
      <c r="B35" s="35"/>
      <c r="C35" s="1198" t="s">
        <v>562</v>
      </c>
      <c r="D35" s="1199"/>
      <c r="E35" s="1200"/>
      <c r="F35" s="36">
        <v>12.01</v>
      </c>
      <c r="G35" s="37">
        <v>12.22</v>
      </c>
      <c r="H35" s="37">
        <v>12.6</v>
      </c>
      <c r="I35" s="37">
        <v>10.24</v>
      </c>
      <c r="J35" s="38">
        <v>10.86</v>
      </c>
      <c r="K35" s="22"/>
      <c r="L35" s="22"/>
      <c r="M35" s="22"/>
      <c r="N35" s="22"/>
      <c r="O35" s="22"/>
      <c r="P35" s="22"/>
    </row>
    <row r="36" spans="1:16" ht="39" customHeight="1" x14ac:dyDescent="0.15">
      <c r="A36" s="22"/>
      <c r="B36" s="35"/>
      <c r="C36" s="1198" t="s">
        <v>563</v>
      </c>
      <c r="D36" s="1199"/>
      <c r="E36" s="1200"/>
      <c r="F36" s="36">
        <v>14.19</v>
      </c>
      <c r="G36" s="37">
        <v>12.64</v>
      </c>
      <c r="H36" s="37">
        <v>10.6</v>
      </c>
      <c r="I36" s="37">
        <v>9.36</v>
      </c>
      <c r="J36" s="38">
        <v>8.64</v>
      </c>
      <c r="K36" s="22"/>
      <c r="L36" s="22"/>
      <c r="M36" s="22"/>
      <c r="N36" s="22"/>
      <c r="O36" s="22"/>
      <c r="P36" s="22"/>
    </row>
    <row r="37" spans="1:16" ht="39" customHeight="1" x14ac:dyDescent="0.15">
      <c r="A37" s="22"/>
      <c r="B37" s="35"/>
      <c r="C37" s="1198" t="s">
        <v>564</v>
      </c>
      <c r="D37" s="1199"/>
      <c r="E37" s="1200"/>
      <c r="F37" s="36">
        <v>2.38</v>
      </c>
      <c r="G37" s="37">
        <v>1.08</v>
      </c>
      <c r="H37" s="37">
        <v>1.89</v>
      </c>
      <c r="I37" s="37">
        <v>3.01</v>
      </c>
      <c r="J37" s="38">
        <v>1.43</v>
      </c>
      <c r="K37" s="22"/>
      <c r="L37" s="22"/>
      <c r="M37" s="22"/>
      <c r="N37" s="22"/>
      <c r="O37" s="22"/>
      <c r="P37" s="22"/>
    </row>
    <row r="38" spans="1:16" ht="39" customHeight="1" x14ac:dyDescent="0.15">
      <c r="A38" s="22"/>
      <c r="B38" s="35"/>
      <c r="C38" s="1198" t="s">
        <v>565</v>
      </c>
      <c r="D38" s="1199"/>
      <c r="E38" s="1200"/>
      <c r="F38" s="36">
        <v>0.45</v>
      </c>
      <c r="G38" s="37">
        <v>0.56000000000000005</v>
      </c>
      <c r="H38" s="37">
        <v>1.84</v>
      </c>
      <c r="I38" s="37">
        <v>1.1100000000000001</v>
      </c>
      <c r="J38" s="38">
        <v>0.03</v>
      </c>
      <c r="K38" s="22"/>
      <c r="L38" s="22"/>
      <c r="M38" s="22"/>
      <c r="N38" s="22"/>
      <c r="O38" s="22"/>
      <c r="P38" s="22"/>
    </row>
    <row r="39" spans="1:16" ht="39" customHeight="1" x14ac:dyDescent="0.15">
      <c r="A39" s="22"/>
      <c r="B39" s="35"/>
      <c r="C39" s="1198" t="s">
        <v>566</v>
      </c>
      <c r="D39" s="1199"/>
      <c r="E39" s="1200"/>
      <c r="F39" s="36">
        <v>0.01</v>
      </c>
      <c r="G39" s="37">
        <v>0.02</v>
      </c>
      <c r="H39" s="37">
        <v>0.01</v>
      </c>
      <c r="I39" s="37">
        <v>0.01</v>
      </c>
      <c r="J39" s="38">
        <v>0.01</v>
      </c>
      <c r="K39" s="22"/>
      <c r="L39" s="22"/>
      <c r="M39" s="22"/>
      <c r="N39" s="22"/>
      <c r="O39" s="22"/>
      <c r="P39" s="22"/>
    </row>
    <row r="40" spans="1:16" ht="39" customHeight="1" x14ac:dyDescent="0.15">
      <c r="A40" s="22"/>
      <c r="B40" s="35"/>
      <c r="C40" s="1198" t="s">
        <v>567</v>
      </c>
      <c r="D40" s="1199"/>
      <c r="E40" s="1200"/>
      <c r="F40" s="36">
        <v>0</v>
      </c>
      <c r="G40" s="37">
        <v>0</v>
      </c>
      <c r="H40" s="37">
        <v>0</v>
      </c>
      <c r="I40" s="37">
        <v>0</v>
      </c>
      <c r="J40" s="38">
        <v>0</v>
      </c>
      <c r="K40" s="22"/>
      <c r="L40" s="22"/>
      <c r="M40" s="22"/>
      <c r="N40" s="22"/>
      <c r="O40" s="22"/>
      <c r="P40" s="22"/>
    </row>
    <row r="41" spans="1:16" ht="39" customHeight="1" x14ac:dyDescent="0.15">
      <c r="A41" s="22"/>
      <c r="B41" s="35"/>
      <c r="C41" s="1198"/>
      <c r="D41" s="1199"/>
      <c r="E41" s="1200"/>
      <c r="F41" s="36"/>
      <c r="G41" s="37"/>
      <c r="H41" s="37"/>
      <c r="I41" s="37"/>
      <c r="J41" s="38"/>
      <c r="K41" s="22"/>
      <c r="L41" s="22"/>
      <c r="M41" s="22"/>
      <c r="N41" s="22"/>
      <c r="O41" s="22"/>
      <c r="P41" s="22"/>
    </row>
    <row r="42" spans="1:16" ht="39" customHeight="1" x14ac:dyDescent="0.15">
      <c r="A42" s="22"/>
      <c r="B42" s="39"/>
      <c r="C42" s="1198" t="s">
        <v>568</v>
      </c>
      <c r="D42" s="1199"/>
      <c r="E42" s="1200"/>
      <c r="F42" s="36" t="s">
        <v>510</v>
      </c>
      <c r="G42" s="37" t="s">
        <v>510</v>
      </c>
      <c r="H42" s="37" t="s">
        <v>510</v>
      </c>
      <c r="I42" s="37" t="s">
        <v>510</v>
      </c>
      <c r="J42" s="38" t="s">
        <v>510</v>
      </c>
      <c r="K42" s="22"/>
      <c r="L42" s="22"/>
      <c r="M42" s="22"/>
      <c r="N42" s="22"/>
      <c r="O42" s="22"/>
      <c r="P42" s="22"/>
    </row>
    <row r="43" spans="1:16" ht="39" customHeight="1" thickBot="1" x14ac:dyDescent="0.2">
      <c r="A43" s="22"/>
      <c r="B43" s="40"/>
      <c r="C43" s="1201" t="s">
        <v>569</v>
      </c>
      <c r="D43" s="1202"/>
      <c r="E43" s="120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DxQeiYx/l2+v3J078DpOxZScbQ4qXyaCVVXTbivJ6ozyZ1H8owaDXYNGaCcTAGLYFeITNqXcISWNi4vKtMxYw==" saltValue="qtajuYJ7ZmvWyQF3Lb0F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3" zoomScaleSheetLayoutView="55" workbookViewId="0">
      <selection activeCell="C59" sqref="C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6" t="s">
        <v>10</v>
      </c>
      <c r="C45" s="1207"/>
      <c r="D45" s="58"/>
      <c r="E45" s="1212" t="s">
        <v>11</v>
      </c>
      <c r="F45" s="1212"/>
      <c r="G45" s="1212"/>
      <c r="H45" s="1212"/>
      <c r="I45" s="1212"/>
      <c r="J45" s="1213"/>
      <c r="K45" s="59">
        <v>510</v>
      </c>
      <c r="L45" s="60">
        <v>592</v>
      </c>
      <c r="M45" s="60">
        <v>623</v>
      </c>
      <c r="N45" s="60">
        <v>674</v>
      </c>
      <c r="O45" s="61">
        <v>700</v>
      </c>
      <c r="P45" s="48"/>
      <c r="Q45" s="48"/>
      <c r="R45" s="48"/>
      <c r="S45" s="48"/>
      <c r="T45" s="48"/>
      <c r="U45" s="48"/>
    </row>
    <row r="46" spans="1:21" ht="30.75" customHeight="1" x14ac:dyDescent="0.15">
      <c r="A46" s="48"/>
      <c r="B46" s="1208"/>
      <c r="C46" s="1209"/>
      <c r="D46" s="62"/>
      <c r="E46" s="1214" t="s">
        <v>12</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08"/>
      <c r="C47" s="1209"/>
      <c r="D47" s="62"/>
      <c r="E47" s="1214" t="s">
        <v>13</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08"/>
      <c r="C48" s="1209"/>
      <c r="D48" s="62"/>
      <c r="E48" s="1214" t="s">
        <v>14</v>
      </c>
      <c r="F48" s="1214"/>
      <c r="G48" s="1214"/>
      <c r="H48" s="1214"/>
      <c r="I48" s="1214"/>
      <c r="J48" s="1215"/>
      <c r="K48" s="63">
        <v>52</v>
      </c>
      <c r="L48" s="64">
        <v>45</v>
      </c>
      <c r="M48" s="64">
        <v>36</v>
      </c>
      <c r="N48" s="64">
        <v>40</v>
      </c>
      <c r="O48" s="65">
        <v>44</v>
      </c>
      <c r="P48" s="48"/>
      <c r="Q48" s="48"/>
      <c r="R48" s="48"/>
      <c r="S48" s="48"/>
      <c r="T48" s="48"/>
      <c r="U48" s="48"/>
    </row>
    <row r="49" spans="1:21" ht="30.75" customHeight="1" x14ac:dyDescent="0.15">
      <c r="A49" s="48"/>
      <c r="B49" s="1208"/>
      <c r="C49" s="1209"/>
      <c r="D49" s="62"/>
      <c r="E49" s="1214" t="s">
        <v>15</v>
      </c>
      <c r="F49" s="1214"/>
      <c r="G49" s="1214"/>
      <c r="H49" s="1214"/>
      <c r="I49" s="1214"/>
      <c r="J49" s="1215"/>
      <c r="K49" s="63">
        <v>1</v>
      </c>
      <c r="L49" s="64">
        <v>5</v>
      </c>
      <c r="M49" s="64">
        <v>6</v>
      </c>
      <c r="N49" s="64">
        <v>6</v>
      </c>
      <c r="O49" s="65">
        <v>4</v>
      </c>
      <c r="P49" s="48"/>
      <c r="Q49" s="48"/>
      <c r="R49" s="48"/>
      <c r="S49" s="48"/>
      <c r="T49" s="48"/>
      <c r="U49" s="48"/>
    </row>
    <row r="50" spans="1:21" ht="30.75" customHeight="1" x14ac:dyDescent="0.15">
      <c r="A50" s="48"/>
      <c r="B50" s="1208"/>
      <c r="C50" s="1209"/>
      <c r="D50" s="62"/>
      <c r="E50" s="1214" t="s">
        <v>16</v>
      </c>
      <c r="F50" s="1214"/>
      <c r="G50" s="1214"/>
      <c r="H50" s="1214"/>
      <c r="I50" s="1214"/>
      <c r="J50" s="1215"/>
      <c r="K50" s="63" t="s">
        <v>510</v>
      </c>
      <c r="L50" s="64" t="s">
        <v>510</v>
      </c>
      <c r="M50" s="64" t="s">
        <v>510</v>
      </c>
      <c r="N50" s="64" t="s">
        <v>510</v>
      </c>
      <c r="O50" s="65" t="s">
        <v>510</v>
      </c>
      <c r="P50" s="48"/>
      <c r="Q50" s="48"/>
      <c r="R50" s="48"/>
      <c r="S50" s="48"/>
      <c r="T50" s="48"/>
      <c r="U50" s="48"/>
    </row>
    <row r="51" spans="1:21" ht="30.75" customHeight="1" x14ac:dyDescent="0.15">
      <c r="A51" s="48"/>
      <c r="B51" s="1210"/>
      <c r="C51" s="1211"/>
      <c r="D51" s="66"/>
      <c r="E51" s="1214" t="s">
        <v>17</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6" t="s">
        <v>18</v>
      </c>
      <c r="C52" s="1217"/>
      <c r="D52" s="66"/>
      <c r="E52" s="1214" t="s">
        <v>19</v>
      </c>
      <c r="F52" s="1214"/>
      <c r="G52" s="1214"/>
      <c r="H52" s="1214"/>
      <c r="I52" s="1214"/>
      <c r="J52" s="1215"/>
      <c r="K52" s="63">
        <v>592</v>
      </c>
      <c r="L52" s="64">
        <v>575</v>
      </c>
      <c r="M52" s="64">
        <v>576</v>
      </c>
      <c r="N52" s="64">
        <v>593</v>
      </c>
      <c r="O52" s="65">
        <v>608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-29</v>
      </c>
      <c r="L53" s="69">
        <v>67</v>
      </c>
      <c r="M53" s="69">
        <v>89</v>
      </c>
      <c r="N53" s="69">
        <v>127</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22" t="s">
        <v>24</v>
      </c>
      <c r="C57" s="1223"/>
      <c r="D57" s="1226" t="s">
        <v>25</v>
      </c>
      <c r="E57" s="1227"/>
      <c r="F57" s="1227"/>
      <c r="G57" s="1227"/>
      <c r="H57" s="1227"/>
      <c r="I57" s="1227"/>
      <c r="J57" s="1228"/>
      <c r="K57" s="82" t="s">
        <v>594</v>
      </c>
      <c r="L57" s="83" t="s">
        <v>594</v>
      </c>
      <c r="M57" s="83" t="s">
        <v>594</v>
      </c>
      <c r="N57" s="83" t="s">
        <v>594</v>
      </c>
      <c r="O57" s="84" t="s">
        <v>596</v>
      </c>
    </row>
    <row r="58" spans="1:21" ht="31.5" customHeight="1" thickBot="1" x14ac:dyDescent="0.2">
      <c r="B58" s="1224"/>
      <c r="C58" s="1225"/>
      <c r="D58" s="1229" t="s">
        <v>26</v>
      </c>
      <c r="E58" s="1230"/>
      <c r="F58" s="1230"/>
      <c r="G58" s="1230"/>
      <c r="H58" s="1230"/>
      <c r="I58" s="1230"/>
      <c r="J58" s="1231"/>
      <c r="K58" s="85" t="s">
        <v>594</v>
      </c>
      <c r="L58" s="86" t="s">
        <v>595</v>
      </c>
      <c r="M58" s="86" t="s">
        <v>594</v>
      </c>
      <c r="N58" s="86" t="s">
        <v>594</v>
      </c>
      <c r="O58" s="87" t="s">
        <v>594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cHfsGsNe7ivyFfnDrhAFXbDPdhf7PY8TKKvsztZSiMAwhd75YXowBtycRWzVvo9j8dHkwCIdHXaCpd9ZvtHw==" saltValue="CUd4PE6xCnq40ZN+ajC4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32" t="s">
        <v>29</v>
      </c>
      <c r="C41" s="1233"/>
      <c r="D41" s="101"/>
      <c r="E41" s="1238" t="s">
        <v>30</v>
      </c>
      <c r="F41" s="1238"/>
      <c r="G41" s="1238"/>
      <c r="H41" s="1239"/>
      <c r="I41" s="102">
        <v>6301</v>
      </c>
      <c r="J41" s="103">
        <v>6592</v>
      </c>
      <c r="K41" s="103">
        <v>6634</v>
      </c>
      <c r="L41" s="103">
        <v>6609</v>
      </c>
      <c r="M41" s="104">
        <v>6487</v>
      </c>
    </row>
    <row r="42" spans="2:13" ht="27.75" customHeight="1" x14ac:dyDescent="0.15">
      <c r="B42" s="1234"/>
      <c r="C42" s="1235"/>
      <c r="D42" s="105"/>
      <c r="E42" s="1240" t="s">
        <v>31</v>
      </c>
      <c r="F42" s="1240"/>
      <c r="G42" s="1240"/>
      <c r="H42" s="1241"/>
      <c r="I42" s="106" t="s">
        <v>510</v>
      </c>
      <c r="J42" s="107" t="s">
        <v>510</v>
      </c>
      <c r="K42" s="107" t="s">
        <v>510</v>
      </c>
      <c r="L42" s="107" t="s">
        <v>510</v>
      </c>
      <c r="M42" s="108" t="s">
        <v>510</v>
      </c>
    </row>
    <row r="43" spans="2:13" ht="27.75" customHeight="1" x14ac:dyDescent="0.15">
      <c r="B43" s="1234"/>
      <c r="C43" s="1235"/>
      <c r="D43" s="105"/>
      <c r="E43" s="1240" t="s">
        <v>32</v>
      </c>
      <c r="F43" s="1240"/>
      <c r="G43" s="1240"/>
      <c r="H43" s="1241"/>
      <c r="I43" s="106">
        <v>374</v>
      </c>
      <c r="J43" s="107">
        <v>354</v>
      </c>
      <c r="K43" s="107">
        <v>315</v>
      </c>
      <c r="L43" s="107">
        <v>309</v>
      </c>
      <c r="M43" s="108">
        <v>292</v>
      </c>
    </row>
    <row r="44" spans="2:13" ht="27.75" customHeight="1" x14ac:dyDescent="0.15">
      <c r="B44" s="1234"/>
      <c r="C44" s="1235"/>
      <c r="D44" s="105"/>
      <c r="E44" s="1240" t="s">
        <v>33</v>
      </c>
      <c r="F44" s="1240"/>
      <c r="G44" s="1240"/>
      <c r="H44" s="1241"/>
      <c r="I44" s="106">
        <v>24</v>
      </c>
      <c r="J44" s="107">
        <v>58</v>
      </c>
      <c r="K44" s="107">
        <v>51</v>
      </c>
      <c r="L44" s="107">
        <v>45</v>
      </c>
      <c r="M44" s="108">
        <v>38</v>
      </c>
    </row>
    <row r="45" spans="2:13" ht="27.75" customHeight="1" x14ac:dyDescent="0.15">
      <c r="B45" s="1234"/>
      <c r="C45" s="1235"/>
      <c r="D45" s="105"/>
      <c r="E45" s="1240" t="s">
        <v>34</v>
      </c>
      <c r="F45" s="1240"/>
      <c r="G45" s="1240"/>
      <c r="H45" s="1241"/>
      <c r="I45" s="106">
        <v>814</v>
      </c>
      <c r="J45" s="107">
        <v>703</v>
      </c>
      <c r="K45" s="107">
        <v>576</v>
      </c>
      <c r="L45" s="107">
        <v>585</v>
      </c>
      <c r="M45" s="108">
        <v>543</v>
      </c>
    </row>
    <row r="46" spans="2:13" ht="27.75" customHeight="1" x14ac:dyDescent="0.15">
      <c r="B46" s="1234"/>
      <c r="C46" s="1235"/>
      <c r="D46" s="109"/>
      <c r="E46" s="1240" t="s">
        <v>35</v>
      </c>
      <c r="F46" s="1240"/>
      <c r="G46" s="1240"/>
      <c r="H46" s="1241"/>
      <c r="I46" s="106" t="s">
        <v>510</v>
      </c>
      <c r="J46" s="107" t="s">
        <v>510</v>
      </c>
      <c r="K46" s="107" t="s">
        <v>510</v>
      </c>
      <c r="L46" s="107" t="s">
        <v>510</v>
      </c>
      <c r="M46" s="108" t="s">
        <v>510</v>
      </c>
    </row>
    <row r="47" spans="2:13" ht="27.75" customHeight="1" x14ac:dyDescent="0.15">
      <c r="B47" s="1234"/>
      <c r="C47" s="1235"/>
      <c r="D47" s="110"/>
      <c r="E47" s="1242" t="s">
        <v>36</v>
      </c>
      <c r="F47" s="1243"/>
      <c r="G47" s="1243"/>
      <c r="H47" s="1244"/>
      <c r="I47" s="106" t="s">
        <v>510</v>
      </c>
      <c r="J47" s="107" t="s">
        <v>510</v>
      </c>
      <c r="K47" s="107" t="s">
        <v>510</v>
      </c>
      <c r="L47" s="107" t="s">
        <v>510</v>
      </c>
      <c r="M47" s="108" t="s">
        <v>510</v>
      </c>
    </row>
    <row r="48" spans="2:13" ht="27.75" customHeight="1" x14ac:dyDescent="0.15">
      <c r="B48" s="1234"/>
      <c r="C48" s="1235"/>
      <c r="D48" s="105"/>
      <c r="E48" s="1240" t="s">
        <v>37</v>
      </c>
      <c r="F48" s="1240"/>
      <c r="G48" s="1240"/>
      <c r="H48" s="1241"/>
      <c r="I48" s="106" t="s">
        <v>510</v>
      </c>
      <c r="J48" s="107" t="s">
        <v>510</v>
      </c>
      <c r="K48" s="107" t="s">
        <v>510</v>
      </c>
      <c r="L48" s="107" t="s">
        <v>510</v>
      </c>
      <c r="M48" s="108" t="s">
        <v>510</v>
      </c>
    </row>
    <row r="49" spans="2:13" ht="27.75" customHeight="1" x14ac:dyDescent="0.15">
      <c r="B49" s="1236"/>
      <c r="C49" s="1237"/>
      <c r="D49" s="105"/>
      <c r="E49" s="1240" t="s">
        <v>38</v>
      </c>
      <c r="F49" s="1240"/>
      <c r="G49" s="1240"/>
      <c r="H49" s="1241"/>
      <c r="I49" s="106" t="s">
        <v>510</v>
      </c>
      <c r="J49" s="107" t="s">
        <v>510</v>
      </c>
      <c r="K49" s="107" t="s">
        <v>510</v>
      </c>
      <c r="L49" s="107" t="s">
        <v>510</v>
      </c>
      <c r="M49" s="108" t="s">
        <v>510</v>
      </c>
    </row>
    <row r="50" spans="2:13" ht="27.75" customHeight="1" x14ac:dyDescent="0.15">
      <c r="B50" s="1245" t="s">
        <v>39</v>
      </c>
      <c r="C50" s="1246"/>
      <c r="D50" s="111"/>
      <c r="E50" s="1240" t="s">
        <v>40</v>
      </c>
      <c r="F50" s="1240"/>
      <c r="G50" s="1240"/>
      <c r="H50" s="1241"/>
      <c r="I50" s="106">
        <v>2559</v>
      </c>
      <c r="J50" s="107">
        <v>2993</v>
      </c>
      <c r="K50" s="107">
        <v>3263</v>
      </c>
      <c r="L50" s="107">
        <v>3377</v>
      </c>
      <c r="M50" s="108">
        <v>3507</v>
      </c>
    </row>
    <row r="51" spans="2:13" ht="27.75" customHeight="1" x14ac:dyDescent="0.15">
      <c r="B51" s="1234"/>
      <c r="C51" s="1235"/>
      <c r="D51" s="105"/>
      <c r="E51" s="1240" t="s">
        <v>41</v>
      </c>
      <c r="F51" s="1240"/>
      <c r="G51" s="1240"/>
      <c r="H51" s="1241"/>
      <c r="I51" s="106">
        <v>229</v>
      </c>
      <c r="J51" s="107">
        <v>213</v>
      </c>
      <c r="K51" s="107">
        <v>186</v>
      </c>
      <c r="L51" s="107">
        <v>151</v>
      </c>
      <c r="M51" s="108">
        <v>114</v>
      </c>
    </row>
    <row r="52" spans="2:13" ht="27.75" customHeight="1" x14ac:dyDescent="0.15">
      <c r="B52" s="1236"/>
      <c r="C52" s="1237"/>
      <c r="D52" s="105"/>
      <c r="E52" s="1240" t="s">
        <v>42</v>
      </c>
      <c r="F52" s="1240"/>
      <c r="G52" s="1240"/>
      <c r="H52" s="1241"/>
      <c r="I52" s="106">
        <v>5424</v>
      </c>
      <c r="J52" s="107">
        <v>5533</v>
      </c>
      <c r="K52" s="107">
        <v>5614</v>
      </c>
      <c r="L52" s="107">
        <v>5574</v>
      </c>
      <c r="M52" s="108">
        <v>5560</v>
      </c>
    </row>
    <row r="53" spans="2:13" ht="27.75" customHeight="1" thickBot="1" x14ac:dyDescent="0.2">
      <c r="B53" s="1247" t="s">
        <v>43</v>
      </c>
      <c r="C53" s="1248"/>
      <c r="D53" s="112"/>
      <c r="E53" s="1249" t="s">
        <v>44</v>
      </c>
      <c r="F53" s="1249"/>
      <c r="G53" s="1249"/>
      <c r="H53" s="1250"/>
      <c r="I53" s="113">
        <v>-699</v>
      </c>
      <c r="J53" s="114">
        <v>-1032</v>
      </c>
      <c r="K53" s="114">
        <v>-1485</v>
      </c>
      <c r="L53" s="114">
        <v>-1554</v>
      </c>
      <c r="M53" s="115">
        <v>-1822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ZfBUnEq9TgR7wtmAsOZ2ycg2GKQzgNiqbmJuYpt/9nvMmILiC82TBaAQsODao59DbREGEAP0gz5jLpHRd1M/w==" saltValue="+rS3a7o6+kNz4a7XM6Pl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56" t="s">
        <v>47</v>
      </c>
      <c r="D55" s="1256"/>
      <c r="E55" s="1257"/>
      <c r="F55" s="127">
        <v>1204</v>
      </c>
      <c r="G55" s="127">
        <v>1110</v>
      </c>
      <c r="H55" s="128">
        <v>1089</v>
      </c>
    </row>
    <row r="56" spans="2:8" ht="52.5" customHeight="1" x14ac:dyDescent="0.15">
      <c r="B56" s="129"/>
      <c r="C56" s="1258" t="s">
        <v>48</v>
      </c>
      <c r="D56" s="1258"/>
      <c r="E56" s="1259"/>
      <c r="F56" s="130">
        <v>163</v>
      </c>
      <c r="G56" s="130">
        <v>163</v>
      </c>
      <c r="H56" s="131">
        <v>163</v>
      </c>
    </row>
    <row r="57" spans="2:8" ht="53.25" customHeight="1" x14ac:dyDescent="0.15">
      <c r="B57" s="129"/>
      <c r="C57" s="1260" t="s">
        <v>49</v>
      </c>
      <c r="D57" s="1260"/>
      <c r="E57" s="1261"/>
      <c r="F57" s="132">
        <v>1672</v>
      </c>
      <c r="G57" s="132">
        <v>1920</v>
      </c>
      <c r="H57" s="133">
        <v>1902</v>
      </c>
    </row>
    <row r="58" spans="2:8" ht="45.75" customHeight="1" x14ac:dyDescent="0.15">
      <c r="B58" s="134"/>
      <c r="C58" s="1251" t="s">
        <v>598</v>
      </c>
      <c r="D58" s="1252"/>
      <c r="E58" s="1253"/>
      <c r="F58" s="135">
        <v>1216</v>
      </c>
      <c r="G58" s="135">
        <v>1364</v>
      </c>
      <c r="H58" s="136">
        <v>1350</v>
      </c>
    </row>
    <row r="59" spans="2:8" ht="45.75" customHeight="1" x14ac:dyDescent="0.15">
      <c r="B59" s="134"/>
      <c r="C59" s="1251" t="s">
        <v>599</v>
      </c>
      <c r="D59" s="1252"/>
      <c r="E59" s="1253"/>
      <c r="F59" s="135">
        <v>125</v>
      </c>
      <c r="G59" s="135">
        <v>142</v>
      </c>
      <c r="H59" s="136">
        <v>154</v>
      </c>
    </row>
    <row r="60" spans="2:8" ht="45.75" customHeight="1" x14ac:dyDescent="0.15">
      <c r="B60" s="134"/>
      <c r="C60" s="1251" t="s">
        <v>600</v>
      </c>
      <c r="D60" s="1252"/>
      <c r="E60" s="1253"/>
      <c r="F60" s="135">
        <v>111</v>
      </c>
      <c r="G60" s="135">
        <v>126</v>
      </c>
      <c r="H60" s="136">
        <v>115</v>
      </c>
    </row>
    <row r="61" spans="2:8" ht="45.75" customHeight="1" x14ac:dyDescent="0.15">
      <c r="B61" s="134"/>
      <c r="C61" s="1251" t="s">
        <v>593</v>
      </c>
      <c r="D61" s="1252"/>
      <c r="E61" s="1253"/>
      <c r="F61" s="135">
        <v>101</v>
      </c>
      <c r="G61" s="135">
        <v>101</v>
      </c>
      <c r="H61" s="136">
        <v>101</v>
      </c>
    </row>
    <row r="62" spans="2:8" ht="45.75" customHeight="1" thickBot="1" x14ac:dyDescent="0.2">
      <c r="B62" s="137"/>
      <c r="C62" s="1251" t="s">
        <v>601</v>
      </c>
      <c r="D62" s="1252"/>
      <c r="E62" s="1253"/>
      <c r="F62" s="135">
        <v>58</v>
      </c>
      <c r="G62" s="135">
        <v>58</v>
      </c>
      <c r="H62" s="136">
        <v>58</v>
      </c>
    </row>
    <row r="63" spans="2:8" ht="52.5" customHeight="1" thickBot="1" x14ac:dyDescent="0.2">
      <c r="B63" s="138"/>
      <c r="C63" s="1254" t="s">
        <v>50</v>
      </c>
      <c r="D63" s="1254"/>
      <c r="E63" s="1255"/>
      <c r="F63" s="139">
        <v>3039</v>
      </c>
      <c r="G63" s="139">
        <v>3193</v>
      </c>
      <c r="H63" s="140">
        <v>3153</v>
      </c>
    </row>
    <row r="64" spans="2:8" ht="15" customHeight="1" x14ac:dyDescent="0.15"/>
    <row r="65" ht="0" hidden="1" customHeight="1" x14ac:dyDescent="0.15"/>
    <row r="66" ht="0" hidden="1" customHeight="1" x14ac:dyDescent="0.15"/>
  </sheetData>
  <sheetProtection algorithmName="SHA-512" hashValue="cl1UC7uRawriPkYLqH6pPvAENuVmutcuGRdn7LOcD+GBrC6/68N0oA8/AImps7b41gdodJ74Zcmid5fDBnK0hg==" saltValue="9RlgMNp9VI4Kc6NSXsp5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1" zoomScaleNormal="100" zoomScaleSheetLayoutView="55" workbookViewId="0">
      <selection activeCell="CU42" sqref="CU42"/>
    </sheetView>
  </sheetViews>
  <sheetFormatPr defaultColWidth="0" defaultRowHeight="13.5" customHeight="1" zeroHeight="1" x14ac:dyDescent="0.15"/>
  <cols>
    <col min="1" max="1" width="6.375" style="1264" customWidth="1"/>
    <col min="2" max="107" width="2.5" style="1264" customWidth="1"/>
    <col min="108" max="108" width="6.125" style="1272" customWidth="1"/>
    <col min="109" max="109" width="5.875" style="1271" customWidth="1"/>
    <col min="110" max="110" width="19.125" style="1264" hidden="1"/>
    <col min="111" max="115" width="12.625" style="1264" hidden="1"/>
    <col min="116" max="349" width="8.625" style="1264" hidden="1"/>
    <col min="350" max="355" width="14.875" style="1264" hidden="1"/>
    <col min="356" max="357" width="15.875" style="1264" hidden="1"/>
    <col min="358" max="363" width="16.125" style="1264" hidden="1"/>
    <col min="364" max="364" width="6.125" style="1264" hidden="1"/>
    <col min="365" max="365" width="3" style="1264" hidden="1"/>
    <col min="366" max="605" width="8.625" style="1264" hidden="1"/>
    <col min="606" max="611" width="14.875" style="1264" hidden="1"/>
    <col min="612" max="613" width="15.875" style="1264" hidden="1"/>
    <col min="614" max="619" width="16.125" style="1264" hidden="1"/>
    <col min="620" max="620" width="6.125" style="1264" hidden="1"/>
    <col min="621" max="621" width="3" style="1264" hidden="1"/>
    <col min="622" max="861" width="8.625" style="1264" hidden="1"/>
    <col min="862" max="867" width="14.875" style="1264" hidden="1"/>
    <col min="868" max="869" width="15.875" style="1264" hidden="1"/>
    <col min="870" max="875" width="16.125" style="1264" hidden="1"/>
    <col min="876" max="876" width="6.125" style="1264" hidden="1"/>
    <col min="877" max="877" width="3" style="1264" hidden="1"/>
    <col min="878" max="1117" width="8.625" style="1264" hidden="1"/>
    <col min="1118" max="1123" width="14.875" style="1264" hidden="1"/>
    <col min="1124" max="1125" width="15.875" style="1264" hidden="1"/>
    <col min="1126" max="1131" width="16.125" style="1264" hidden="1"/>
    <col min="1132" max="1132" width="6.125" style="1264" hidden="1"/>
    <col min="1133" max="1133" width="3" style="1264" hidden="1"/>
    <col min="1134" max="1373" width="8.625" style="1264" hidden="1"/>
    <col min="1374" max="1379" width="14.875" style="1264" hidden="1"/>
    <col min="1380" max="1381" width="15.875" style="1264" hidden="1"/>
    <col min="1382" max="1387" width="16.125" style="1264" hidden="1"/>
    <col min="1388" max="1388" width="6.125" style="1264" hidden="1"/>
    <col min="1389" max="1389" width="3" style="1264" hidden="1"/>
    <col min="1390" max="1629" width="8.625" style="1264" hidden="1"/>
    <col min="1630" max="1635" width="14.875" style="1264" hidden="1"/>
    <col min="1636" max="1637" width="15.875" style="1264" hidden="1"/>
    <col min="1638" max="1643" width="16.125" style="1264" hidden="1"/>
    <col min="1644" max="1644" width="6.125" style="1264" hidden="1"/>
    <col min="1645" max="1645" width="3" style="1264" hidden="1"/>
    <col min="1646" max="1885" width="8.625" style="1264" hidden="1"/>
    <col min="1886" max="1891" width="14.875" style="1264" hidden="1"/>
    <col min="1892" max="1893" width="15.875" style="1264" hidden="1"/>
    <col min="1894" max="1899" width="16.125" style="1264" hidden="1"/>
    <col min="1900" max="1900" width="6.125" style="1264" hidden="1"/>
    <col min="1901" max="1901" width="3" style="1264" hidden="1"/>
    <col min="1902" max="2141" width="8.625" style="1264" hidden="1"/>
    <col min="2142" max="2147" width="14.875" style="1264" hidden="1"/>
    <col min="2148" max="2149" width="15.875" style="1264" hidden="1"/>
    <col min="2150" max="2155" width="16.125" style="1264" hidden="1"/>
    <col min="2156" max="2156" width="6.125" style="1264" hidden="1"/>
    <col min="2157" max="2157" width="3" style="1264" hidden="1"/>
    <col min="2158" max="2397" width="8.625" style="1264" hidden="1"/>
    <col min="2398" max="2403" width="14.875" style="1264" hidden="1"/>
    <col min="2404" max="2405" width="15.875" style="1264" hidden="1"/>
    <col min="2406" max="2411" width="16.125" style="1264" hidden="1"/>
    <col min="2412" max="2412" width="6.125" style="1264" hidden="1"/>
    <col min="2413" max="2413" width="3" style="1264" hidden="1"/>
    <col min="2414" max="2653" width="8.625" style="1264" hidden="1"/>
    <col min="2654" max="2659" width="14.875" style="1264" hidden="1"/>
    <col min="2660" max="2661" width="15.875" style="1264" hidden="1"/>
    <col min="2662" max="2667" width="16.125" style="1264" hidden="1"/>
    <col min="2668" max="2668" width="6.125" style="1264" hidden="1"/>
    <col min="2669" max="2669" width="3" style="1264" hidden="1"/>
    <col min="2670" max="2909" width="8.625" style="1264" hidden="1"/>
    <col min="2910" max="2915" width="14.875" style="1264" hidden="1"/>
    <col min="2916" max="2917" width="15.875" style="1264" hidden="1"/>
    <col min="2918" max="2923" width="16.125" style="1264" hidden="1"/>
    <col min="2924" max="2924" width="6.125" style="1264" hidden="1"/>
    <col min="2925" max="2925" width="3" style="1264" hidden="1"/>
    <col min="2926" max="3165" width="8.625" style="1264" hidden="1"/>
    <col min="3166" max="3171" width="14.875" style="1264" hidden="1"/>
    <col min="3172" max="3173" width="15.875" style="1264" hidden="1"/>
    <col min="3174" max="3179" width="16.125" style="1264" hidden="1"/>
    <col min="3180" max="3180" width="6.125" style="1264" hidden="1"/>
    <col min="3181" max="3181" width="3" style="1264" hidden="1"/>
    <col min="3182" max="3421" width="8.625" style="1264" hidden="1"/>
    <col min="3422" max="3427" width="14.875" style="1264" hidden="1"/>
    <col min="3428" max="3429" width="15.875" style="1264" hidden="1"/>
    <col min="3430" max="3435" width="16.125" style="1264" hidden="1"/>
    <col min="3436" max="3436" width="6.125" style="1264" hidden="1"/>
    <col min="3437" max="3437" width="3" style="1264" hidden="1"/>
    <col min="3438" max="3677" width="8.625" style="1264" hidden="1"/>
    <col min="3678" max="3683" width="14.875" style="1264" hidden="1"/>
    <col min="3684" max="3685" width="15.875" style="1264" hidden="1"/>
    <col min="3686" max="3691" width="16.125" style="1264" hidden="1"/>
    <col min="3692" max="3692" width="6.125" style="1264" hidden="1"/>
    <col min="3693" max="3693" width="3" style="1264" hidden="1"/>
    <col min="3694" max="3933" width="8.625" style="1264" hidden="1"/>
    <col min="3934" max="3939" width="14.875" style="1264" hidden="1"/>
    <col min="3940" max="3941" width="15.875" style="1264" hidden="1"/>
    <col min="3942" max="3947" width="16.125" style="1264" hidden="1"/>
    <col min="3948" max="3948" width="6.125" style="1264" hidden="1"/>
    <col min="3949" max="3949" width="3" style="1264" hidden="1"/>
    <col min="3950" max="4189" width="8.625" style="1264" hidden="1"/>
    <col min="4190" max="4195" width="14.875" style="1264" hidden="1"/>
    <col min="4196" max="4197" width="15.875" style="1264" hidden="1"/>
    <col min="4198" max="4203" width="16.125" style="1264" hidden="1"/>
    <col min="4204" max="4204" width="6.125" style="1264" hidden="1"/>
    <col min="4205" max="4205" width="3" style="1264" hidden="1"/>
    <col min="4206" max="4445" width="8.625" style="1264" hidden="1"/>
    <col min="4446" max="4451" width="14.875" style="1264" hidden="1"/>
    <col min="4452" max="4453" width="15.875" style="1264" hidden="1"/>
    <col min="4454" max="4459" width="16.125" style="1264" hidden="1"/>
    <col min="4460" max="4460" width="6.125" style="1264" hidden="1"/>
    <col min="4461" max="4461" width="3" style="1264" hidden="1"/>
    <col min="4462" max="4701" width="8.625" style="1264" hidden="1"/>
    <col min="4702" max="4707" width="14.875" style="1264" hidden="1"/>
    <col min="4708" max="4709" width="15.875" style="1264" hidden="1"/>
    <col min="4710" max="4715" width="16.125" style="1264" hidden="1"/>
    <col min="4716" max="4716" width="6.125" style="1264" hidden="1"/>
    <col min="4717" max="4717" width="3" style="1264" hidden="1"/>
    <col min="4718" max="4957" width="8.625" style="1264" hidden="1"/>
    <col min="4958" max="4963" width="14.875" style="1264" hidden="1"/>
    <col min="4964" max="4965" width="15.875" style="1264" hidden="1"/>
    <col min="4966" max="4971" width="16.125" style="1264" hidden="1"/>
    <col min="4972" max="4972" width="6.125" style="1264" hidden="1"/>
    <col min="4973" max="4973" width="3" style="1264" hidden="1"/>
    <col min="4974" max="5213" width="8.625" style="1264" hidden="1"/>
    <col min="5214" max="5219" width="14.875" style="1264" hidden="1"/>
    <col min="5220" max="5221" width="15.875" style="1264" hidden="1"/>
    <col min="5222" max="5227" width="16.125" style="1264" hidden="1"/>
    <col min="5228" max="5228" width="6.125" style="1264" hidden="1"/>
    <col min="5229" max="5229" width="3" style="1264" hidden="1"/>
    <col min="5230" max="5469" width="8.625" style="1264" hidden="1"/>
    <col min="5470" max="5475" width="14.875" style="1264" hidden="1"/>
    <col min="5476" max="5477" width="15.875" style="1264" hidden="1"/>
    <col min="5478" max="5483" width="16.125" style="1264" hidden="1"/>
    <col min="5484" max="5484" width="6.125" style="1264" hidden="1"/>
    <col min="5485" max="5485" width="3" style="1264" hidden="1"/>
    <col min="5486" max="5725" width="8.625" style="1264" hidden="1"/>
    <col min="5726" max="5731" width="14.875" style="1264" hidden="1"/>
    <col min="5732" max="5733" width="15.875" style="1264" hidden="1"/>
    <col min="5734" max="5739" width="16.125" style="1264" hidden="1"/>
    <col min="5740" max="5740" width="6.125" style="1264" hidden="1"/>
    <col min="5741" max="5741" width="3" style="1264" hidden="1"/>
    <col min="5742" max="5981" width="8.625" style="1264" hidden="1"/>
    <col min="5982" max="5987" width="14.875" style="1264" hidden="1"/>
    <col min="5988" max="5989" width="15.875" style="1264" hidden="1"/>
    <col min="5990" max="5995" width="16.125" style="1264" hidden="1"/>
    <col min="5996" max="5996" width="6.125" style="1264" hidden="1"/>
    <col min="5997" max="5997" width="3" style="1264" hidden="1"/>
    <col min="5998" max="6237" width="8.625" style="1264" hidden="1"/>
    <col min="6238" max="6243" width="14.875" style="1264" hidden="1"/>
    <col min="6244" max="6245" width="15.875" style="1264" hidden="1"/>
    <col min="6246" max="6251" width="16.125" style="1264" hidden="1"/>
    <col min="6252" max="6252" width="6.125" style="1264" hidden="1"/>
    <col min="6253" max="6253" width="3" style="1264" hidden="1"/>
    <col min="6254" max="6493" width="8.625" style="1264" hidden="1"/>
    <col min="6494" max="6499" width="14.875" style="1264" hidden="1"/>
    <col min="6500" max="6501" width="15.875" style="1264" hidden="1"/>
    <col min="6502" max="6507" width="16.125" style="1264" hidden="1"/>
    <col min="6508" max="6508" width="6.125" style="1264" hidden="1"/>
    <col min="6509" max="6509" width="3" style="1264" hidden="1"/>
    <col min="6510" max="6749" width="8.625" style="1264" hidden="1"/>
    <col min="6750" max="6755" width="14.875" style="1264" hidden="1"/>
    <col min="6756" max="6757" width="15.875" style="1264" hidden="1"/>
    <col min="6758" max="6763" width="16.125" style="1264" hidden="1"/>
    <col min="6764" max="6764" width="6.125" style="1264" hidden="1"/>
    <col min="6765" max="6765" width="3" style="1264" hidden="1"/>
    <col min="6766" max="7005" width="8.625" style="1264" hidden="1"/>
    <col min="7006" max="7011" width="14.875" style="1264" hidden="1"/>
    <col min="7012" max="7013" width="15.875" style="1264" hidden="1"/>
    <col min="7014" max="7019" width="16.125" style="1264" hidden="1"/>
    <col min="7020" max="7020" width="6.125" style="1264" hidden="1"/>
    <col min="7021" max="7021" width="3" style="1264" hidden="1"/>
    <col min="7022" max="7261" width="8.625" style="1264" hidden="1"/>
    <col min="7262" max="7267" width="14.875" style="1264" hidden="1"/>
    <col min="7268" max="7269" width="15.875" style="1264" hidden="1"/>
    <col min="7270" max="7275" width="16.125" style="1264" hidden="1"/>
    <col min="7276" max="7276" width="6.125" style="1264" hidden="1"/>
    <col min="7277" max="7277" width="3" style="1264" hidden="1"/>
    <col min="7278" max="7517" width="8.625" style="1264" hidden="1"/>
    <col min="7518" max="7523" width="14.875" style="1264" hidden="1"/>
    <col min="7524" max="7525" width="15.875" style="1264" hidden="1"/>
    <col min="7526" max="7531" width="16.125" style="1264" hidden="1"/>
    <col min="7532" max="7532" width="6.125" style="1264" hidden="1"/>
    <col min="7533" max="7533" width="3" style="1264" hidden="1"/>
    <col min="7534" max="7773" width="8.625" style="1264" hidden="1"/>
    <col min="7774" max="7779" width="14.875" style="1264" hidden="1"/>
    <col min="7780" max="7781" width="15.875" style="1264" hidden="1"/>
    <col min="7782" max="7787" width="16.125" style="1264" hidden="1"/>
    <col min="7788" max="7788" width="6.125" style="1264" hidden="1"/>
    <col min="7789" max="7789" width="3" style="1264" hidden="1"/>
    <col min="7790" max="8029" width="8.625" style="1264" hidden="1"/>
    <col min="8030" max="8035" width="14.875" style="1264" hidden="1"/>
    <col min="8036" max="8037" width="15.875" style="1264" hidden="1"/>
    <col min="8038" max="8043" width="16.125" style="1264" hidden="1"/>
    <col min="8044" max="8044" width="6.125" style="1264" hidden="1"/>
    <col min="8045" max="8045" width="3" style="1264" hidden="1"/>
    <col min="8046" max="8285" width="8.625" style="1264" hidden="1"/>
    <col min="8286" max="8291" width="14.875" style="1264" hidden="1"/>
    <col min="8292" max="8293" width="15.875" style="1264" hidden="1"/>
    <col min="8294" max="8299" width="16.125" style="1264" hidden="1"/>
    <col min="8300" max="8300" width="6.125" style="1264" hidden="1"/>
    <col min="8301" max="8301" width="3" style="1264" hidden="1"/>
    <col min="8302" max="8541" width="8.625" style="1264" hidden="1"/>
    <col min="8542" max="8547" width="14.875" style="1264" hidden="1"/>
    <col min="8548" max="8549" width="15.875" style="1264" hidden="1"/>
    <col min="8550" max="8555" width="16.125" style="1264" hidden="1"/>
    <col min="8556" max="8556" width="6.125" style="1264" hidden="1"/>
    <col min="8557" max="8557" width="3" style="1264" hidden="1"/>
    <col min="8558" max="8797" width="8.625" style="1264" hidden="1"/>
    <col min="8798" max="8803" width="14.875" style="1264" hidden="1"/>
    <col min="8804" max="8805" width="15.875" style="1264" hidden="1"/>
    <col min="8806" max="8811" width="16.125" style="1264" hidden="1"/>
    <col min="8812" max="8812" width="6.125" style="1264" hidden="1"/>
    <col min="8813" max="8813" width="3" style="1264" hidden="1"/>
    <col min="8814" max="9053" width="8.625" style="1264" hidden="1"/>
    <col min="9054" max="9059" width="14.875" style="1264" hidden="1"/>
    <col min="9060" max="9061" width="15.875" style="1264" hidden="1"/>
    <col min="9062" max="9067" width="16.125" style="1264" hidden="1"/>
    <col min="9068" max="9068" width="6.125" style="1264" hidden="1"/>
    <col min="9069" max="9069" width="3" style="1264" hidden="1"/>
    <col min="9070" max="9309" width="8.625" style="1264" hidden="1"/>
    <col min="9310" max="9315" width="14.875" style="1264" hidden="1"/>
    <col min="9316" max="9317" width="15.875" style="1264" hidden="1"/>
    <col min="9318" max="9323" width="16.125" style="1264" hidden="1"/>
    <col min="9324" max="9324" width="6.125" style="1264" hidden="1"/>
    <col min="9325" max="9325" width="3" style="1264" hidden="1"/>
    <col min="9326" max="9565" width="8.625" style="1264" hidden="1"/>
    <col min="9566" max="9571" width="14.875" style="1264" hidden="1"/>
    <col min="9572" max="9573" width="15.875" style="1264" hidden="1"/>
    <col min="9574" max="9579" width="16.125" style="1264" hidden="1"/>
    <col min="9580" max="9580" width="6.125" style="1264" hidden="1"/>
    <col min="9581" max="9581" width="3" style="1264" hidden="1"/>
    <col min="9582" max="9821" width="8.625" style="1264" hidden="1"/>
    <col min="9822" max="9827" width="14.875" style="1264" hidden="1"/>
    <col min="9828" max="9829" width="15.875" style="1264" hidden="1"/>
    <col min="9830" max="9835" width="16.125" style="1264" hidden="1"/>
    <col min="9836" max="9836" width="6.125" style="1264" hidden="1"/>
    <col min="9837" max="9837" width="3" style="1264" hidden="1"/>
    <col min="9838" max="10077" width="8.625" style="1264" hidden="1"/>
    <col min="10078" max="10083" width="14.875" style="1264" hidden="1"/>
    <col min="10084" max="10085" width="15.875" style="1264" hidden="1"/>
    <col min="10086" max="10091" width="16.125" style="1264" hidden="1"/>
    <col min="10092" max="10092" width="6.125" style="1264" hidden="1"/>
    <col min="10093" max="10093" width="3" style="1264" hidden="1"/>
    <col min="10094" max="10333" width="8.625" style="1264" hidden="1"/>
    <col min="10334" max="10339" width="14.875" style="1264" hidden="1"/>
    <col min="10340" max="10341" width="15.875" style="1264" hidden="1"/>
    <col min="10342" max="10347" width="16.125" style="1264" hidden="1"/>
    <col min="10348" max="10348" width="6.125" style="1264" hidden="1"/>
    <col min="10349" max="10349" width="3" style="1264" hidden="1"/>
    <col min="10350" max="10589" width="8.625" style="1264" hidden="1"/>
    <col min="10590" max="10595" width="14.875" style="1264" hidden="1"/>
    <col min="10596" max="10597" width="15.875" style="1264" hidden="1"/>
    <col min="10598" max="10603" width="16.125" style="1264" hidden="1"/>
    <col min="10604" max="10604" width="6.125" style="1264" hidden="1"/>
    <col min="10605" max="10605" width="3" style="1264" hidden="1"/>
    <col min="10606" max="10845" width="8.625" style="1264" hidden="1"/>
    <col min="10846" max="10851" width="14.875" style="1264" hidden="1"/>
    <col min="10852" max="10853" width="15.875" style="1264" hidden="1"/>
    <col min="10854" max="10859" width="16.125" style="1264" hidden="1"/>
    <col min="10860" max="10860" width="6.125" style="1264" hidden="1"/>
    <col min="10861" max="10861" width="3" style="1264" hidden="1"/>
    <col min="10862" max="11101" width="8.625" style="1264" hidden="1"/>
    <col min="11102" max="11107" width="14.875" style="1264" hidden="1"/>
    <col min="11108" max="11109" width="15.875" style="1264" hidden="1"/>
    <col min="11110" max="11115" width="16.125" style="1264" hidden="1"/>
    <col min="11116" max="11116" width="6.125" style="1264" hidden="1"/>
    <col min="11117" max="11117" width="3" style="1264" hidden="1"/>
    <col min="11118" max="11357" width="8.625" style="1264" hidden="1"/>
    <col min="11358" max="11363" width="14.875" style="1264" hidden="1"/>
    <col min="11364" max="11365" width="15.875" style="1264" hidden="1"/>
    <col min="11366" max="11371" width="16.125" style="1264" hidden="1"/>
    <col min="11372" max="11372" width="6.125" style="1264" hidden="1"/>
    <col min="11373" max="11373" width="3" style="1264" hidden="1"/>
    <col min="11374" max="11613" width="8.625" style="1264" hidden="1"/>
    <col min="11614" max="11619" width="14.875" style="1264" hidden="1"/>
    <col min="11620" max="11621" width="15.875" style="1264" hidden="1"/>
    <col min="11622" max="11627" width="16.125" style="1264" hidden="1"/>
    <col min="11628" max="11628" width="6.125" style="1264" hidden="1"/>
    <col min="11629" max="11629" width="3" style="1264" hidden="1"/>
    <col min="11630" max="11869" width="8.625" style="1264" hidden="1"/>
    <col min="11870" max="11875" width="14.875" style="1264" hidden="1"/>
    <col min="11876" max="11877" width="15.875" style="1264" hidden="1"/>
    <col min="11878" max="11883" width="16.125" style="1264" hidden="1"/>
    <col min="11884" max="11884" width="6.125" style="1264" hidden="1"/>
    <col min="11885" max="11885" width="3" style="1264" hidden="1"/>
    <col min="11886" max="12125" width="8.625" style="1264" hidden="1"/>
    <col min="12126" max="12131" width="14.875" style="1264" hidden="1"/>
    <col min="12132" max="12133" width="15.875" style="1264" hidden="1"/>
    <col min="12134" max="12139" width="16.125" style="1264" hidden="1"/>
    <col min="12140" max="12140" width="6.125" style="1264" hidden="1"/>
    <col min="12141" max="12141" width="3" style="1264" hidden="1"/>
    <col min="12142" max="12381" width="8.625" style="1264" hidden="1"/>
    <col min="12382" max="12387" width="14.875" style="1264" hidden="1"/>
    <col min="12388" max="12389" width="15.875" style="1264" hidden="1"/>
    <col min="12390" max="12395" width="16.125" style="1264" hidden="1"/>
    <col min="12396" max="12396" width="6.125" style="1264" hidden="1"/>
    <col min="12397" max="12397" width="3" style="1264" hidden="1"/>
    <col min="12398" max="12637" width="8.625" style="1264" hidden="1"/>
    <col min="12638" max="12643" width="14.875" style="1264" hidden="1"/>
    <col min="12644" max="12645" width="15.875" style="1264" hidden="1"/>
    <col min="12646" max="12651" width="16.125" style="1264" hidden="1"/>
    <col min="12652" max="12652" width="6.125" style="1264" hidden="1"/>
    <col min="12653" max="12653" width="3" style="1264" hidden="1"/>
    <col min="12654" max="12893" width="8.625" style="1264" hidden="1"/>
    <col min="12894" max="12899" width="14.875" style="1264" hidden="1"/>
    <col min="12900" max="12901" width="15.875" style="1264" hidden="1"/>
    <col min="12902" max="12907" width="16.125" style="1264" hidden="1"/>
    <col min="12908" max="12908" width="6.125" style="1264" hidden="1"/>
    <col min="12909" max="12909" width="3" style="1264" hidden="1"/>
    <col min="12910" max="13149" width="8.625" style="1264" hidden="1"/>
    <col min="13150" max="13155" width="14.875" style="1264" hidden="1"/>
    <col min="13156" max="13157" width="15.875" style="1264" hidden="1"/>
    <col min="13158" max="13163" width="16.125" style="1264" hidden="1"/>
    <col min="13164" max="13164" width="6.125" style="1264" hidden="1"/>
    <col min="13165" max="13165" width="3" style="1264" hidden="1"/>
    <col min="13166" max="13405" width="8.625" style="1264" hidden="1"/>
    <col min="13406" max="13411" width="14.875" style="1264" hidden="1"/>
    <col min="13412" max="13413" width="15.875" style="1264" hidden="1"/>
    <col min="13414" max="13419" width="16.125" style="1264" hidden="1"/>
    <col min="13420" max="13420" width="6.125" style="1264" hidden="1"/>
    <col min="13421" max="13421" width="3" style="1264" hidden="1"/>
    <col min="13422" max="13661" width="8.625" style="1264" hidden="1"/>
    <col min="13662" max="13667" width="14.875" style="1264" hidden="1"/>
    <col min="13668" max="13669" width="15.875" style="1264" hidden="1"/>
    <col min="13670" max="13675" width="16.125" style="1264" hidden="1"/>
    <col min="13676" max="13676" width="6.125" style="1264" hidden="1"/>
    <col min="13677" max="13677" width="3" style="1264" hidden="1"/>
    <col min="13678" max="13917" width="8.625" style="1264" hidden="1"/>
    <col min="13918" max="13923" width="14.875" style="1264" hidden="1"/>
    <col min="13924" max="13925" width="15.875" style="1264" hidden="1"/>
    <col min="13926" max="13931" width="16.125" style="1264" hidden="1"/>
    <col min="13932" max="13932" width="6.125" style="1264" hidden="1"/>
    <col min="13933" max="13933" width="3" style="1264" hidden="1"/>
    <col min="13934" max="14173" width="8.625" style="1264" hidden="1"/>
    <col min="14174" max="14179" width="14.875" style="1264" hidden="1"/>
    <col min="14180" max="14181" width="15.875" style="1264" hidden="1"/>
    <col min="14182" max="14187" width="16.125" style="1264" hidden="1"/>
    <col min="14188" max="14188" width="6.125" style="1264" hidden="1"/>
    <col min="14189" max="14189" width="3" style="1264" hidden="1"/>
    <col min="14190" max="14429" width="8.625" style="1264" hidden="1"/>
    <col min="14430" max="14435" width="14.875" style="1264" hidden="1"/>
    <col min="14436" max="14437" width="15.875" style="1264" hidden="1"/>
    <col min="14438" max="14443" width="16.125" style="1264" hidden="1"/>
    <col min="14444" max="14444" width="6.125" style="1264" hidden="1"/>
    <col min="14445" max="14445" width="3" style="1264" hidden="1"/>
    <col min="14446" max="14685" width="8.625" style="1264" hidden="1"/>
    <col min="14686" max="14691" width="14.875" style="1264" hidden="1"/>
    <col min="14692" max="14693" width="15.875" style="1264" hidden="1"/>
    <col min="14694" max="14699" width="16.125" style="1264" hidden="1"/>
    <col min="14700" max="14700" width="6.125" style="1264" hidden="1"/>
    <col min="14701" max="14701" width="3" style="1264" hidden="1"/>
    <col min="14702" max="14941" width="8.625" style="1264" hidden="1"/>
    <col min="14942" max="14947" width="14.875" style="1264" hidden="1"/>
    <col min="14948" max="14949" width="15.875" style="1264" hidden="1"/>
    <col min="14950" max="14955" width="16.125" style="1264" hidden="1"/>
    <col min="14956" max="14956" width="6.125" style="1264" hidden="1"/>
    <col min="14957" max="14957" width="3" style="1264" hidden="1"/>
    <col min="14958" max="15197" width="8.625" style="1264" hidden="1"/>
    <col min="15198" max="15203" width="14.875" style="1264" hidden="1"/>
    <col min="15204" max="15205" width="15.875" style="1264" hidden="1"/>
    <col min="15206" max="15211" width="16.125" style="1264" hidden="1"/>
    <col min="15212" max="15212" width="6.125" style="1264" hidden="1"/>
    <col min="15213" max="15213" width="3" style="1264" hidden="1"/>
    <col min="15214" max="15453" width="8.625" style="1264" hidden="1"/>
    <col min="15454" max="15459" width="14.875" style="1264" hidden="1"/>
    <col min="15460" max="15461" width="15.875" style="1264" hidden="1"/>
    <col min="15462" max="15467" width="16.125" style="1264" hidden="1"/>
    <col min="15468" max="15468" width="6.125" style="1264" hidden="1"/>
    <col min="15469" max="15469" width="3" style="1264" hidden="1"/>
    <col min="15470" max="15709" width="8.625" style="1264" hidden="1"/>
    <col min="15710" max="15715" width="14.875" style="1264" hidden="1"/>
    <col min="15716" max="15717" width="15.875" style="1264" hidden="1"/>
    <col min="15718" max="15723" width="16.125" style="1264" hidden="1"/>
    <col min="15724" max="15724" width="6.125" style="1264" hidden="1"/>
    <col min="15725" max="15725" width="3" style="1264" hidden="1"/>
    <col min="15726" max="15965" width="8.625" style="1264" hidden="1"/>
    <col min="15966" max="15971" width="14.875" style="1264" hidden="1"/>
    <col min="15972" max="15973" width="15.875" style="1264" hidden="1"/>
    <col min="15974" max="15979" width="16.125" style="1264" hidden="1"/>
    <col min="15980" max="15980" width="6.125" style="1264" hidden="1"/>
    <col min="15981" max="15981" width="3" style="1264" hidden="1"/>
    <col min="15982" max="16221" width="8.625" style="1264" hidden="1"/>
    <col min="16222" max="16227" width="14.875" style="1264" hidden="1"/>
    <col min="16228" max="16229" width="15.875" style="1264" hidden="1"/>
    <col min="16230" max="16235" width="16.125" style="1264" hidden="1"/>
    <col min="16236" max="16236" width="6.125" style="1264" hidden="1"/>
    <col min="16237" max="16237" width="3" style="1264" hidden="1"/>
    <col min="16238" max="16384" width="8.625" style="1264" hidden="1"/>
  </cols>
  <sheetData>
    <row r="1" spans="1:143" ht="42.75" customHeight="1" x14ac:dyDescent="0.15">
      <c r="A1" s="1262"/>
      <c r="B1" s="1263"/>
      <c r="DD1" s="1264"/>
      <c r="DE1" s="1264"/>
    </row>
    <row r="2" spans="1:143" ht="25.5" customHeight="1" x14ac:dyDescent="0.15">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64"/>
      <c r="DE2" s="1264"/>
    </row>
    <row r="3" spans="1:143" ht="25.5" customHeight="1" x14ac:dyDescent="0.15">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64"/>
      <c r="DE3" s="1264"/>
    </row>
    <row r="4" spans="1:143" s="288" customFormat="1" x14ac:dyDescent="0.15">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289"/>
      <c r="DG10" s="289"/>
      <c r="DH10" s="289"/>
      <c r="DI10" s="289"/>
      <c r="DJ10" s="289"/>
      <c r="DK10" s="289"/>
      <c r="DL10" s="289"/>
      <c r="DM10" s="289"/>
      <c r="DN10" s="289"/>
      <c r="DO10" s="289"/>
      <c r="DP10" s="289"/>
      <c r="DQ10" s="289"/>
      <c r="DR10" s="289"/>
      <c r="DS10" s="289"/>
      <c r="DT10" s="289"/>
      <c r="DU10" s="289"/>
      <c r="DV10" s="289"/>
      <c r="DW10" s="289"/>
      <c r="EM10" s="288" t="s">
        <v>602</v>
      </c>
    </row>
    <row r="11" spans="1:143" s="288" customFormat="1" x14ac:dyDescent="0.15">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c r="DF12" s="289"/>
      <c r="DG12" s="289"/>
      <c r="DH12" s="289"/>
      <c r="DI12" s="289"/>
      <c r="DJ12" s="289"/>
      <c r="DK12" s="289"/>
      <c r="DL12" s="289"/>
      <c r="DM12" s="289"/>
      <c r="DN12" s="289"/>
      <c r="DO12" s="289"/>
      <c r="DP12" s="289"/>
      <c r="DQ12" s="289"/>
      <c r="DR12" s="289"/>
      <c r="DS12" s="289"/>
      <c r="DT12" s="289"/>
      <c r="DU12" s="289"/>
      <c r="DV12" s="289"/>
      <c r="DW12" s="289"/>
      <c r="EM12" s="288" t="s">
        <v>602</v>
      </c>
    </row>
    <row r="13" spans="1:143" s="288" customFormat="1" x14ac:dyDescent="0.15">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64"/>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64"/>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64"/>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64"/>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64"/>
      <c r="DE19" s="1264"/>
    </row>
    <row r="20" spans="1:351" x14ac:dyDescent="0.15">
      <c r="DD20" s="1264"/>
      <c r="DE20" s="1264"/>
    </row>
    <row r="21" spans="1:351" ht="17.25" x14ac:dyDescent="0.15">
      <c r="B21" s="1266"/>
      <c r="C21" s="1267"/>
      <c r="D21" s="1267"/>
      <c r="E21" s="1267"/>
      <c r="F21" s="1267"/>
      <c r="G21" s="1267"/>
      <c r="H21" s="1267"/>
      <c r="I21" s="1267"/>
      <c r="J21" s="1267"/>
      <c r="K21" s="1267"/>
      <c r="L21" s="1267"/>
      <c r="M21" s="1267"/>
      <c r="N21" s="1268"/>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8"/>
      <c r="AU21" s="1267"/>
      <c r="AV21" s="1267"/>
      <c r="AW21" s="1267"/>
      <c r="AX21" s="1267"/>
      <c r="AY21" s="1267"/>
      <c r="AZ21" s="1267"/>
      <c r="BA21" s="1267"/>
      <c r="BB21" s="1267"/>
      <c r="BC21" s="1267"/>
      <c r="BD21" s="1267"/>
      <c r="BE21" s="1267"/>
      <c r="BF21" s="1268"/>
      <c r="BG21" s="1267"/>
      <c r="BH21" s="1267"/>
      <c r="BI21" s="1267"/>
      <c r="BJ21" s="1267"/>
      <c r="BK21" s="1267"/>
      <c r="BL21" s="1267"/>
      <c r="BM21" s="1267"/>
      <c r="BN21" s="1267"/>
      <c r="BO21" s="1267"/>
      <c r="BP21" s="1267"/>
      <c r="BQ21" s="1267"/>
      <c r="BR21" s="1268"/>
      <c r="BS21" s="1267"/>
      <c r="BT21" s="1267"/>
      <c r="BU21" s="1267"/>
      <c r="BV21" s="1267"/>
      <c r="BW21" s="1267"/>
      <c r="BX21" s="1267"/>
      <c r="BY21" s="1267"/>
      <c r="BZ21" s="1267"/>
      <c r="CA21" s="1267"/>
      <c r="CB21" s="1267"/>
      <c r="CC21" s="1267"/>
      <c r="CD21" s="1268"/>
      <c r="CE21" s="1267"/>
      <c r="CF21" s="1267"/>
      <c r="CG21" s="1267"/>
      <c r="CH21" s="1267"/>
      <c r="CI21" s="1267"/>
      <c r="CJ21" s="1267"/>
      <c r="CK21" s="1267"/>
      <c r="CL21" s="1267"/>
      <c r="CM21" s="1267"/>
      <c r="CN21" s="1267"/>
      <c r="CO21" s="1267"/>
      <c r="CP21" s="1268"/>
      <c r="CQ21" s="1267"/>
      <c r="CR21" s="1267"/>
      <c r="CS21" s="1267"/>
      <c r="CT21" s="1267"/>
      <c r="CU21" s="1267"/>
      <c r="CV21" s="1267"/>
      <c r="CW21" s="1267"/>
      <c r="CX21" s="1267"/>
      <c r="CY21" s="1267"/>
      <c r="CZ21" s="1267"/>
      <c r="DA21" s="1267"/>
      <c r="DB21" s="1268"/>
      <c r="DC21" s="1267"/>
      <c r="DD21" s="1269"/>
      <c r="DE21" s="1264"/>
      <c r="MM21" s="1270"/>
    </row>
    <row r="22" spans="1:351" ht="17.25" x14ac:dyDescent="0.15">
      <c r="B22" s="1271"/>
      <c r="MM22" s="1270"/>
    </row>
    <row r="23" spans="1:351" x14ac:dyDescent="0.15">
      <c r="B23" s="1271"/>
    </row>
    <row r="24" spans="1:351" x14ac:dyDescent="0.15">
      <c r="B24" s="1271"/>
    </row>
    <row r="25" spans="1:351" x14ac:dyDescent="0.15">
      <c r="B25" s="1271"/>
    </row>
    <row r="26" spans="1:351" x14ac:dyDescent="0.15">
      <c r="B26" s="1271"/>
    </row>
    <row r="27" spans="1:351" x14ac:dyDescent="0.15">
      <c r="B27" s="1271"/>
    </row>
    <row r="28" spans="1:351" x14ac:dyDescent="0.15">
      <c r="B28" s="1271"/>
    </row>
    <row r="29" spans="1:351" x14ac:dyDescent="0.15">
      <c r="B29" s="1271"/>
    </row>
    <row r="30" spans="1:351" x14ac:dyDescent="0.15">
      <c r="B30" s="1271"/>
    </row>
    <row r="31" spans="1:351" x14ac:dyDescent="0.15">
      <c r="B31" s="1271"/>
    </row>
    <row r="32" spans="1:351" x14ac:dyDescent="0.15">
      <c r="B32" s="1271"/>
    </row>
    <row r="33" spans="2:109" x14ac:dyDescent="0.15">
      <c r="B33" s="1271"/>
    </row>
    <row r="34" spans="2:109" x14ac:dyDescent="0.15">
      <c r="B34" s="1271"/>
    </row>
    <row r="35" spans="2:109" x14ac:dyDescent="0.15">
      <c r="B35" s="1271"/>
    </row>
    <row r="36" spans="2:109" x14ac:dyDescent="0.15">
      <c r="B36" s="1271"/>
    </row>
    <row r="37" spans="2:109" x14ac:dyDescent="0.15">
      <c r="B37" s="1271"/>
    </row>
    <row r="38" spans="2:109" x14ac:dyDescent="0.15">
      <c r="B38" s="1271"/>
    </row>
    <row r="39" spans="2:109" x14ac:dyDescent="0.15">
      <c r="B39" s="1273"/>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5"/>
    </row>
    <row r="40" spans="2:109" x14ac:dyDescent="0.15">
      <c r="B40" s="1276"/>
      <c r="DD40" s="1276"/>
      <c r="DE40" s="1264"/>
    </row>
    <row r="41" spans="2:109" ht="17.25" x14ac:dyDescent="0.15">
      <c r="B41" s="1277" t="s">
        <v>603</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9"/>
    </row>
    <row r="42" spans="2:109" x14ac:dyDescent="0.15">
      <c r="B42" s="1271"/>
      <c r="G42" s="1278"/>
      <c r="I42" s="1279"/>
      <c r="J42" s="1279"/>
      <c r="K42" s="1279"/>
      <c r="AM42" s="1278"/>
      <c r="AN42" s="1278" t="s">
        <v>604</v>
      </c>
      <c r="AP42" s="1279"/>
      <c r="AQ42" s="1279"/>
      <c r="AR42" s="1279"/>
      <c r="AY42" s="1278"/>
      <c r="BA42" s="1279"/>
      <c r="BB42" s="1279"/>
      <c r="BC42" s="1279"/>
      <c r="BK42" s="1278"/>
      <c r="BM42" s="1279"/>
      <c r="BN42" s="1279"/>
      <c r="BO42" s="1279"/>
      <c r="BW42" s="1278"/>
      <c r="BY42" s="1279"/>
      <c r="BZ42" s="1279"/>
      <c r="CA42" s="1279"/>
      <c r="CI42" s="1278"/>
      <c r="CK42" s="1279"/>
      <c r="CL42" s="1279"/>
      <c r="CM42" s="1279"/>
      <c r="CU42" s="1278"/>
      <c r="CW42" s="1279"/>
      <c r="CX42" s="1279"/>
      <c r="CY42" s="1279"/>
    </row>
    <row r="43" spans="2:109" ht="13.5" customHeight="1" x14ac:dyDescent="0.15">
      <c r="B43" s="1271"/>
      <c r="AN43" s="1280" t="s">
        <v>605</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1271"/>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1271"/>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1271"/>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1271"/>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1271"/>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x14ac:dyDescent="0.15">
      <c r="B49" s="1271"/>
      <c r="AN49" s="1264" t="s">
        <v>606</v>
      </c>
    </row>
    <row r="50" spans="1:109" x14ac:dyDescent="0.15">
      <c r="B50" s="1271"/>
      <c r="G50" s="1290"/>
      <c r="H50" s="1290"/>
      <c r="I50" s="1290"/>
      <c r="J50" s="1290"/>
      <c r="K50" s="1291"/>
      <c r="L50" s="1291"/>
      <c r="M50" s="1292"/>
      <c r="N50" s="1292"/>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96" t="s">
        <v>551</v>
      </c>
      <c r="BQ50" s="1296"/>
      <c r="BR50" s="1296"/>
      <c r="BS50" s="1296"/>
      <c r="BT50" s="1296"/>
      <c r="BU50" s="1296"/>
      <c r="BV50" s="1296"/>
      <c r="BW50" s="1296"/>
      <c r="BX50" s="1296" t="s">
        <v>552</v>
      </c>
      <c r="BY50" s="1296"/>
      <c r="BZ50" s="1296"/>
      <c r="CA50" s="1296"/>
      <c r="CB50" s="1296"/>
      <c r="CC50" s="1296"/>
      <c r="CD50" s="1296"/>
      <c r="CE50" s="1296"/>
      <c r="CF50" s="1296" t="s">
        <v>553</v>
      </c>
      <c r="CG50" s="1296"/>
      <c r="CH50" s="1296"/>
      <c r="CI50" s="1296"/>
      <c r="CJ50" s="1296"/>
      <c r="CK50" s="1296"/>
      <c r="CL50" s="1296"/>
      <c r="CM50" s="1296"/>
      <c r="CN50" s="1296" t="s">
        <v>554</v>
      </c>
      <c r="CO50" s="1296"/>
      <c r="CP50" s="1296"/>
      <c r="CQ50" s="1296"/>
      <c r="CR50" s="1296"/>
      <c r="CS50" s="1296"/>
      <c r="CT50" s="1296"/>
      <c r="CU50" s="1296"/>
      <c r="CV50" s="1296" t="s">
        <v>555</v>
      </c>
      <c r="CW50" s="1296"/>
      <c r="CX50" s="1296"/>
      <c r="CY50" s="1296"/>
      <c r="CZ50" s="1296"/>
      <c r="DA50" s="1296"/>
      <c r="DB50" s="1296"/>
      <c r="DC50" s="1296"/>
    </row>
    <row r="51" spans="1:109" ht="13.5" customHeight="1" x14ac:dyDescent="0.15">
      <c r="B51" s="1271"/>
      <c r="G51" s="1297"/>
      <c r="H51" s="1297"/>
      <c r="I51" s="1298"/>
      <c r="J51" s="1298"/>
      <c r="K51" s="1299"/>
      <c r="L51" s="1299"/>
      <c r="M51" s="1299"/>
      <c r="N51" s="1299"/>
      <c r="AM51" s="1289"/>
      <c r="AN51" s="1300" t="s">
        <v>607</v>
      </c>
      <c r="AO51" s="1300"/>
      <c r="AP51" s="1300"/>
      <c r="AQ51" s="1300"/>
      <c r="AR51" s="1300"/>
      <c r="AS51" s="1300"/>
      <c r="AT51" s="1300"/>
      <c r="AU51" s="1300"/>
      <c r="AV51" s="1300"/>
      <c r="AW51" s="1300"/>
      <c r="AX51" s="1300"/>
      <c r="AY51" s="1300"/>
      <c r="AZ51" s="1300"/>
      <c r="BA51" s="1300"/>
      <c r="BB51" s="1300" t="s">
        <v>608</v>
      </c>
      <c r="BC51" s="1300"/>
      <c r="BD51" s="1300"/>
      <c r="BE51" s="1300"/>
      <c r="BF51" s="1300"/>
      <c r="BG51" s="1300"/>
      <c r="BH51" s="1300"/>
      <c r="BI51" s="1300"/>
      <c r="BJ51" s="1300"/>
      <c r="BK51" s="1300"/>
      <c r="BL51" s="1300"/>
      <c r="BM51" s="1300"/>
      <c r="BN51" s="1300"/>
      <c r="BO51" s="1300"/>
      <c r="BP51" s="1301"/>
      <c r="BQ51" s="1302"/>
      <c r="BR51" s="1302"/>
      <c r="BS51" s="1302"/>
      <c r="BT51" s="1302"/>
      <c r="BU51" s="1302"/>
      <c r="BV51" s="1302"/>
      <c r="BW51" s="1302"/>
      <c r="BX51" s="1302"/>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x14ac:dyDescent="0.15">
      <c r="B52" s="1271"/>
      <c r="G52" s="1297"/>
      <c r="H52" s="1297"/>
      <c r="I52" s="1298"/>
      <c r="J52" s="1298"/>
      <c r="K52" s="1299"/>
      <c r="L52" s="1299"/>
      <c r="M52" s="1299"/>
      <c r="N52" s="1299"/>
      <c r="AM52" s="1289"/>
      <c r="AN52" s="1300"/>
      <c r="AO52" s="1300"/>
      <c r="AP52" s="1300"/>
      <c r="AQ52" s="1300"/>
      <c r="AR52" s="1300"/>
      <c r="AS52" s="1300"/>
      <c r="AT52" s="1300"/>
      <c r="AU52" s="1300"/>
      <c r="AV52" s="1300"/>
      <c r="AW52" s="1300"/>
      <c r="AX52" s="1300"/>
      <c r="AY52" s="1300"/>
      <c r="AZ52" s="1300"/>
      <c r="BA52" s="1300"/>
      <c r="BB52" s="1300"/>
      <c r="BC52" s="1300"/>
      <c r="BD52" s="1300"/>
      <c r="BE52" s="1300"/>
      <c r="BF52" s="1300"/>
      <c r="BG52" s="1300"/>
      <c r="BH52" s="1300"/>
      <c r="BI52" s="1300"/>
      <c r="BJ52" s="1300"/>
      <c r="BK52" s="1300"/>
      <c r="BL52" s="1300"/>
      <c r="BM52" s="1300"/>
      <c r="BN52" s="1300"/>
      <c r="BO52" s="1300"/>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1279"/>
      <c r="B53" s="1271"/>
      <c r="G53" s="1297"/>
      <c r="H53" s="1297"/>
      <c r="I53" s="1290"/>
      <c r="J53" s="1290"/>
      <c r="K53" s="1299"/>
      <c r="L53" s="1299"/>
      <c r="M53" s="1299"/>
      <c r="N53" s="1299"/>
      <c r="AM53" s="1289"/>
      <c r="AN53" s="1300"/>
      <c r="AO53" s="1300"/>
      <c r="AP53" s="1300"/>
      <c r="AQ53" s="1300"/>
      <c r="AR53" s="1300"/>
      <c r="AS53" s="1300"/>
      <c r="AT53" s="1300"/>
      <c r="AU53" s="1300"/>
      <c r="AV53" s="1300"/>
      <c r="AW53" s="1300"/>
      <c r="AX53" s="1300"/>
      <c r="AY53" s="1300"/>
      <c r="AZ53" s="1300"/>
      <c r="BA53" s="1300"/>
      <c r="BB53" s="1300" t="s">
        <v>609</v>
      </c>
      <c r="BC53" s="1300"/>
      <c r="BD53" s="1300"/>
      <c r="BE53" s="1300"/>
      <c r="BF53" s="1300"/>
      <c r="BG53" s="1300"/>
      <c r="BH53" s="1300"/>
      <c r="BI53" s="1300"/>
      <c r="BJ53" s="1300"/>
      <c r="BK53" s="1300"/>
      <c r="BL53" s="1300"/>
      <c r="BM53" s="1300"/>
      <c r="BN53" s="1300"/>
      <c r="BO53" s="1300"/>
      <c r="BP53" s="1301"/>
      <c r="BQ53" s="1302"/>
      <c r="BR53" s="1302"/>
      <c r="BS53" s="1302"/>
      <c r="BT53" s="1302"/>
      <c r="BU53" s="1302"/>
      <c r="BV53" s="1302"/>
      <c r="BW53" s="1302"/>
      <c r="BX53" s="1302">
        <v>49.7</v>
      </c>
      <c r="BY53" s="1302"/>
      <c r="BZ53" s="1302"/>
      <c r="CA53" s="1302"/>
      <c r="CB53" s="1302"/>
      <c r="CC53" s="1302"/>
      <c r="CD53" s="1302"/>
      <c r="CE53" s="1302"/>
      <c r="CF53" s="1302">
        <v>51.7</v>
      </c>
      <c r="CG53" s="1302"/>
      <c r="CH53" s="1302"/>
      <c r="CI53" s="1302"/>
      <c r="CJ53" s="1302"/>
      <c r="CK53" s="1302"/>
      <c r="CL53" s="1302"/>
      <c r="CM53" s="1302"/>
      <c r="CN53" s="1302">
        <v>53.6</v>
      </c>
      <c r="CO53" s="1302"/>
      <c r="CP53" s="1302"/>
      <c r="CQ53" s="1302"/>
      <c r="CR53" s="1302"/>
      <c r="CS53" s="1302"/>
      <c r="CT53" s="1302"/>
      <c r="CU53" s="1302"/>
      <c r="CV53" s="1302">
        <v>56.2</v>
      </c>
      <c r="CW53" s="1302"/>
      <c r="CX53" s="1302"/>
      <c r="CY53" s="1302"/>
      <c r="CZ53" s="1302"/>
      <c r="DA53" s="1302"/>
      <c r="DB53" s="1302"/>
      <c r="DC53" s="1302"/>
    </row>
    <row r="54" spans="1:109" x14ac:dyDescent="0.15">
      <c r="A54" s="1279"/>
      <c r="B54" s="1271"/>
      <c r="G54" s="1297"/>
      <c r="H54" s="1297"/>
      <c r="I54" s="1290"/>
      <c r="J54" s="1290"/>
      <c r="K54" s="1299"/>
      <c r="L54" s="1299"/>
      <c r="M54" s="1299"/>
      <c r="N54" s="1299"/>
      <c r="AM54" s="1289"/>
      <c r="AN54" s="1300"/>
      <c r="AO54" s="1300"/>
      <c r="AP54" s="1300"/>
      <c r="AQ54" s="1300"/>
      <c r="AR54" s="1300"/>
      <c r="AS54" s="1300"/>
      <c r="AT54" s="1300"/>
      <c r="AU54" s="1300"/>
      <c r="AV54" s="1300"/>
      <c r="AW54" s="1300"/>
      <c r="AX54" s="1300"/>
      <c r="AY54" s="1300"/>
      <c r="AZ54" s="1300"/>
      <c r="BA54" s="1300"/>
      <c r="BB54" s="1300"/>
      <c r="BC54" s="1300"/>
      <c r="BD54" s="1300"/>
      <c r="BE54" s="1300"/>
      <c r="BF54" s="1300"/>
      <c r="BG54" s="1300"/>
      <c r="BH54" s="1300"/>
      <c r="BI54" s="1300"/>
      <c r="BJ54" s="1300"/>
      <c r="BK54" s="1300"/>
      <c r="BL54" s="1300"/>
      <c r="BM54" s="1300"/>
      <c r="BN54" s="1300"/>
      <c r="BO54" s="1300"/>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1279"/>
      <c r="B55" s="1271"/>
      <c r="G55" s="1290"/>
      <c r="H55" s="1290"/>
      <c r="I55" s="1290"/>
      <c r="J55" s="1290"/>
      <c r="K55" s="1299"/>
      <c r="L55" s="1299"/>
      <c r="M55" s="1299"/>
      <c r="N55" s="1299"/>
      <c r="AN55" s="1296" t="s">
        <v>610</v>
      </c>
      <c r="AO55" s="1296"/>
      <c r="AP55" s="1296"/>
      <c r="AQ55" s="1296"/>
      <c r="AR55" s="1296"/>
      <c r="AS55" s="1296"/>
      <c r="AT55" s="1296"/>
      <c r="AU55" s="1296"/>
      <c r="AV55" s="1296"/>
      <c r="AW55" s="1296"/>
      <c r="AX55" s="1296"/>
      <c r="AY55" s="1296"/>
      <c r="AZ55" s="1296"/>
      <c r="BA55" s="1296"/>
      <c r="BB55" s="1300" t="s">
        <v>608</v>
      </c>
      <c r="BC55" s="1300"/>
      <c r="BD55" s="1300"/>
      <c r="BE55" s="1300"/>
      <c r="BF55" s="1300"/>
      <c r="BG55" s="1300"/>
      <c r="BH55" s="1300"/>
      <c r="BI55" s="1300"/>
      <c r="BJ55" s="1300"/>
      <c r="BK55" s="1300"/>
      <c r="BL55" s="1300"/>
      <c r="BM55" s="1300"/>
      <c r="BN55" s="1300"/>
      <c r="BO55" s="1300"/>
      <c r="BP55" s="1301"/>
      <c r="BQ55" s="1302"/>
      <c r="BR55" s="1302"/>
      <c r="BS55" s="1302"/>
      <c r="BT55" s="1302"/>
      <c r="BU55" s="1302"/>
      <c r="BV55" s="1302"/>
      <c r="BW55" s="1302"/>
      <c r="BX55" s="1302">
        <v>0</v>
      </c>
      <c r="BY55" s="1302"/>
      <c r="BZ55" s="1302"/>
      <c r="CA55" s="1302"/>
      <c r="CB55" s="1302"/>
      <c r="CC55" s="1302"/>
      <c r="CD55" s="1302"/>
      <c r="CE55" s="1302"/>
      <c r="CF55" s="1302">
        <v>0</v>
      </c>
      <c r="CG55" s="1302"/>
      <c r="CH55" s="1302"/>
      <c r="CI55" s="1302"/>
      <c r="CJ55" s="1302"/>
      <c r="CK55" s="1302"/>
      <c r="CL55" s="1302"/>
      <c r="CM55" s="1302"/>
      <c r="CN55" s="1302">
        <v>0</v>
      </c>
      <c r="CO55" s="1302"/>
      <c r="CP55" s="1302"/>
      <c r="CQ55" s="1302"/>
      <c r="CR55" s="1302"/>
      <c r="CS55" s="1302"/>
      <c r="CT55" s="1302"/>
      <c r="CU55" s="1302"/>
      <c r="CV55" s="1302">
        <v>0</v>
      </c>
      <c r="CW55" s="1302"/>
      <c r="CX55" s="1302"/>
      <c r="CY55" s="1302"/>
      <c r="CZ55" s="1302"/>
      <c r="DA55" s="1302"/>
      <c r="DB55" s="1302"/>
      <c r="DC55" s="1302"/>
    </row>
    <row r="56" spans="1:109" x14ac:dyDescent="0.15">
      <c r="A56" s="1279"/>
      <c r="B56" s="1271"/>
      <c r="G56" s="1290"/>
      <c r="H56" s="1290"/>
      <c r="I56" s="1290"/>
      <c r="J56" s="1290"/>
      <c r="K56" s="1299"/>
      <c r="L56" s="1299"/>
      <c r="M56" s="1299"/>
      <c r="N56" s="1299"/>
      <c r="AN56" s="1296"/>
      <c r="AO56" s="1296"/>
      <c r="AP56" s="1296"/>
      <c r="AQ56" s="1296"/>
      <c r="AR56" s="1296"/>
      <c r="AS56" s="1296"/>
      <c r="AT56" s="1296"/>
      <c r="AU56" s="1296"/>
      <c r="AV56" s="1296"/>
      <c r="AW56" s="1296"/>
      <c r="AX56" s="1296"/>
      <c r="AY56" s="1296"/>
      <c r="AZ56" s="1296"/>
      <c r="BA56" s="1296"/>
      <c r="BB56" s="1300"/>
      <c r="BC56" s="1300"/>
      <c r="BD56" s="1300"/>
      <c r="BE56" s="1300"/>
      <c r="BF56" s="1300"/>
      <c r="BG56" s="1300"/>
      <c r="BH56" s="1300"/>
      <c r="BI56" s="1300"/>
      <c r="BJ56" s="1300"/>
      <c r="BK56" s="1300"/>
      <c r="BL56" s="1300"/>
      <c r="BM56" s="1300"/>
      <c r="BN56" s="1300"/>
      <c r="BO56" s="1300"/>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1279" customFormat="1" x14ac:dyDescent="0.15">
      <c r="B57" s="1303"/>
      <c r="G57" s="1290"/>
      <c r="H57" s="1290"/>
      <c r="I57" s="1304"/>
      <c r="J57" s="1304"/>
      <c r="K57" s="1299"/>
      <c r="L57" s="1299"/>
      <c r="M57" s="1299"/>
      <c r="N57" s="1299"/>
      <c r="AM57" s="1264"/>
      <c r="AN57" s="1296"/>
      <c r="AO57" s="1296"/>
      <c r="AP57" s="1296"/>
      <c r="AQ57" s="1296"/>
      <c r="AR57" s="1296"/>
      <c r="AS57" s="1296"/>
      <c r="AT57" s="1296"/>
      <c r="AU57" s="1296"/>
      <c r="AV57" s="1296"/>
      <c r="AW57" s="1296"/>
      <c r="AX57" s="1296"/>
      <c r="AY57" s="1296"/>
      <c r="AZ57" s="1296"/>
      <c r="BA57" s="1296"/>
      <c r="BB57" s="1300" t="s">
        <v>609</v>
      </c>
      <c r="BC57" s="1300"/>
      <c r="BD57" s="1300"/>
      <c r="BE57" s="1300"/>
      <c r="BF57" s="1300"/>
      <c r="BG57" s="1300"/>
      <c r="BH57" s="1300"/>
      <c r="BI57" s="1300"/>
      <c r="BJ57" s="1300"/>
      <c r="BK57" s="1300"/>
      <c r="BL57" s="1300"/>
      <c r="BM57" s="1300"/>
      <c r="BN57" s="1300"/>
      <c r="BO57" s="1300"/>
      <c r="BP57" s="1301"/>
      <c r="BQ57" s="1302"/>
      <c r="BR57" s="1302"/>
      <c r="BS57" s="1302"/>
      <c r="BT57" s="1302"/>
      <c r="BU57" s="1302"/>
      <c r="BV57" s="1302"/>
      <c r="BW57" s="1302"/>
      <c r="BX57" s="1302">
        <v>55.3</v>
      </c>
      <c r="BY57" s="1302"/>
      <c r="BZ57" s="1302"/>
      <c r="CA57" s="1302"/>
      <c r="CB57" s="1302"/>
      <c r="CC57" s="1302"/>
      <c r="CD57" s="1302"/>
      <c r="CE57" s="1302"/>
      <c r="CF57" s="1302">
        <v>56.3</v>
      </c>
      <c r="CG57" s="1302"/>
      <c r="CH57" s="1302"/>
      <c r="CI57" s="1302"/>
      <c r="CJ57" s="1302"/>
      <c r="CK57" s="1302"/>
      <c r="CL57" s="1302"/>
      <c r="CM57" s="1302"/>
      <c r="CN57" s="1302">
        <v>58.3</v>
      </c>
      <c r="CO57" s="1302"/>
      <c r="CP57" s="1302"/>
      <c r="CQ57" s="1302"/>
      <c r="CR57" s="1302"/>
      <c r="CS57" s="1302"/>
      <c r="CT57" s="1302"/>
      <c r="CU57" s="1302"/>
      <c r="CV57" s="1302">
        <v>59</v>
      </c>
      <c r="CW57" s="1302"/>
      <c r="CX57" s="1302"/>
      <c r="CY57" s="1302"/>
      <c r="CZ57" s="1302"/>
      <c r="DA57" s="1302"/>
      <c r="DB57" s="1302"/>
      <c r="DC57" s="1302"/>
      <c r="DD57" s="1305"/>
      <c r="DE57" s="1303"/>
    </row>
    <row r="58" spans="1:109" s="1279" customFormat="1" x14ac:dyDescent="0.15">
      <c r="A58" s="1264"/>
      <c r="B58" s="1303"/>
      <c r="G58" s="1290"/>
      <c r="H58" s="1290"/>
      <c r="I58" s="1304"/>
      <c r="J58" s="1304"/>
      <c r="K58" s="1299"/>
      <c r="L58" s="1299"/>
      <c r="M58" s="1299"/>
      <c r="N58" s="1299"/>
      <c r="AM58" s="1264"/>
      <c r="AN58" s="1296"/>
      <c r="AO58" s="1296"/>
      <c r="AP58" s="1296"/>
      <c r="AQ58" s="1296"/>
      <c r="AR58" s="1296"/>
      <c r="AS58" s="1296"/>
      <c r="AT58" s="1296"/>
      <c r="AU58" s="1296"/>
      <c r="AV58" s="1296"/>
      <c r="AW58" s="1296"/>
      <c r="AX58" s="1296"/>
      <c r="AY58" s="1296"/>
      <c r="AZ58" s="1296"/>
      <c r="BA58" s="1296"/>
      <c r="BB58" s="1300"/>
      <c r="BC58" s="1300"/>
      <c r="BD58" s="1300"/>
      <c r="BE58" s="1300"/>
      <c r="BF58" s="1300"/>
      <c r="BG58" s="1300"/>
      <c r="BH58" s="1300"/>
      <c r="BI58" s="1300"/>
      <c r="BJ58" s="1300"/>
      <c r="BK58" s="1300"/>
      <c r="BL58" s="1300"/>
      <c r="BM58" s="1300"/>
      <c r="BN58" s="1300"/>
      <c r="BO58" s="1300"/>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1305"/>
      <c r="DE58" s="1303"/>
    </row>
    <row r="59" spans="1:109" s="1279" customFormat="1" x14ac:dyDescent="0.15">
      <c r="A59" s="1264"/>
      <c r="B59" s="1303"/>
      <c r="K59" s="1306"/>
      <c r="L59" s="1306"/>
      <c r="M59" s="1306"/>
      <c r="N59" s="1306"/>
      <c r="AQ59" s="1306"/>
      <c r="AR59" s="1306"/>
      <c r="AS59" s="1306"/>
      <c r="AT59" s="1306"/>
      <c r="BC59" s="1306"/>
      <c r="BD59" s="1306"/>
      <c r="BE59" s="1306"/>
      <c r="BF59" s="1306"/>
      <c r="BO59" s="1306"/>
      <c r="BP59" s="1306"/>
      <c r="BQ59" s="1306"/>
      <c r="BR59" s="1306"/>
      <c r="CA59" s="1306"/>
      <c r="CB59" s="1306"/>
      <c r="CC59" s="1306"/>
      <c r="CD59" s="1306"/>
      <c r="CM59" s="1306"/>
      <c r="CN59" s="1306"/>
      <c r="CO59" s="1306"/>
      <c r="CP59" s="1306"/>
      <c r="CY59" s="1306"/>
      <c r="CZ59" s="1306"/>
      <c r="DA59" s="1306"/>
      <c r="DB59" s="1306"/>
      <c r="DC59" s="1306"/>
      <c r="DD59" s="1305"/>
      <c r="DE59" s="1303"/>
    </row>
    <row r="60" spans="1:109" s="1279" customFormat="1" x14ac:dyDescent="0.15">
      <c r="A60" s="1264"/>
      <c r="B60" s="1303"/>
      <c r="K60" s="1306"/>
      <c r="L60" s="1306"/>
      <c r="M60" s="1306"/>
      <c r="N60" s="1306"/>
      <c r="AQ60" s="1306"/>
      <c r="AR60" s="1306"/>
      <c r="AS60" s="1306"/>
      <c r="AT60" s="1306"/>
      <c r="BC60" s="1306"/>
      <c r="BD60" s="1306"/>
      <c r="BE60" s="1306"/>
      <c r="BF60" s="1306"/>
      <c r="BO60" s="1306"/>
      <c r="BP60" s="1306"/>
      <c r="BQ60" s="1306"/>
      <c r="BR60" s="1306"/>
      <c r="CA60" s="1306"/>
      <c r="CB60" s="1306"/>
      <c r="CC60" s="1306"/>
      <c r="CD60" s="1306"/>
      <c r="CM60" s="1306"/>
      <c r="CN60" s="1306"/>
      <c r="CO60" s="1306"/>
      <c r="CP60" s="1306"/>
      <c r="CY60" s="1306"/>
      <c r="CZ60" s="1306"/>
      <c r="DA60" s="1306"/>
      <c r="DB60" s="1306"/>
      <c r="DC60" s="1306"/>
      <c r="DD60" s="1305"/>
      <c r="DE60" s="1303"/>
    </row>
    <row r="61" spans="1:109" s="1279" customFormat="1" x14ac:dyDescent="0.15">
      <c r="A61" s="1264"/>
      <c r="B61" s="1307"/>
      <c r="C61" s="1308"/>
      <c r="D61" s="1308"/>
      <c r="E61" s="1308"/>
      <c r="F61" s="1308"/>
      <c r="G61" s="1308"/>
      <c r="H61" s="1308"/>
      <c r="I61" s="1308"/>
      <c r="J61" s="1308"/>
      <c r="K61" s="1308"/>
      <c r="L61" s="1308"/>
      <c r="M61" s="1309"/>
      <c r="N61" s="1309"/>
      <c r="O61" s="1308"/>
      <c r="P61" s="1308"/>
      <c r="Q61" s="1308"/>
      <c r="R61" s="1308"/>
      <c r="S61" s="1308"/>
      <c r="T61" s="1308"/>
      <c r="U61" s="1308"/>
      <c r="V61" s="1308"/>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8"/>
      <c r="AR61" s="1308"/>
      <c r="AS61" s="1309"/>
      <c r="AT61" s="1309"/>
      <c r="AU61" s="1308"/>
      <c r="AV61" s="1308"/>
      <c r="AW61" s="1308"/>
      <c r="AX61" s="1308"/>
      <c r="AY61" s="1308"/>
      <c r="AZ61" s="1308"/>
      <c r="BA61" s="1308"/>
      <c r="BB61" s="1308"/>
      <c r="BC61" s="1308"/>
      <c r="BD61" s="1308"/>
      <c r="BE61" s="1309"/>
      <c r="BF61" s="1309"/>
      <c r="BG61" s="1308"/>
      <c r="BH61" s="1308"/>
      <c r="BI61" s="1308"/>
      <c r="BJ61" s="1308"/>
      <c r="BK61" s="1308"/>
      <c r="BL61" s="1308"/>
      <c r="BM61" s="1308"/>
      <c r="BN61" s="1308"/>
      <c r="BO61" s="1308"/>
      <c r="BP61" s="1308"/>
      <c r="BQ61" s="1309"/>
      <c r="BR61" s="1309"/>
      <c r="BS61" s="1308"/>
      <c r="BT61" s="1308"/>
      <c r="BU61" s="1308"/>
      <c r="BV61" s="1308"/>
      <c r="BW61" s="1308"/>
      <c r="BX61" s="1308"/>
      <c r="BY61" s="1308"/>
      <c r="BZ61" s="1308"/>
      <c r="CA61" s="1308"/>
      <c r="CB61" s="1308"/>
      <c r="CC61" s="1309"/>
      <c r="CD61" s="1309"/>
      <c r="CE61" s="1308"/>
      <c r="CF61" s="1308"/>
      <c r="CG61" s="1308"/>
      <c r="CH61" s="1308"/>
      <c r="CI61" s="1308"/>
      <c r="CJ61" s="1308"/>
      <c r="CK61" s="1308"/>
      <c r="CL61" s="1308"/>
      <c r="CM61" s="1308"/>
      <c r="CN61" s="1308"/>
      <c r="CO61" s="1309"/>
      <c r="CP61" s="1309"/>
      <c r="CQ61" s="1308"/>
      <c r="CR61" s="1308"/>
      <c r="CS61" s="1308"/>
      <c r="CT61" s="1308"/>
      <c r="CU61" s="1308"/>
      <c r="CV61" s="1308"/>
      <c r="CW61" s="1308"/>
      <c r="CX61" s="1308"/>
      <c r="CY61" s="1308"/>
      <c r="CZ61" s="1308"/>
      <c r="DA61" s="1309"/>
      <c r="DB61" s="1309"/>
      <c r="DC61" s="1309"/>
      <c r="DD61" s="1310"/>
      <c r="DE61" s="1303"/>
    </row>
    <row r="62" spans="1:109" x14ac:dyDescent="0.15">
      <c r="B62" s="1276"/>
      <c r="C62" s="1276"/>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c r="CB62" s="1276"/>
      <c r="CC62" s="1276"/>
      <c r="CD62" s="1276"/>
      <c r="CE62" s="1276"/>
      <c r="CF62" s="1276"/>
      <c r="CG62" s="1276"/>
      <c r="CH62" s="1276"/>
      <c r="CI62" s="1276"/>
      <c r="CJ62" s="1276"/>
      <c r="CK62" s="1276"/>
      <c r="CL62" s="1276"/>
      <c r="CM62" s="1276"/>
      <c r="CN62" s="1276"/>
      <c r="CO62" s="1276"/>
      <c r="CP62" s="1276"/>
      <c r="CQ62" s="1276"/>
      <c r="CR62" s="1276"/>
      <c r="CS62" s="1276"/>
      <c r="CT62" s="1276"/>
      <c r="CU62" s="1276"/>
      <c r="CV62" s="1276"/>
      <c r="CW62" s="1276"/>
      <c r="CX62" s="1276"/>
      <c r="CY62" s="1276"/>
      <c r="CZ62" s="1276"/>
      <c r="DA62" s="1276"/>
      <c r="DB62" s="1276"/>
      <c r="DC62" s="1276"/>
      <c r="DD62" s="1276"/>
      <c r="DE62" s="1264"/>
    </row>
    <row r="63" spans="1:109" ht="17.25" x14ac:dyDescent="0.15">
      <c r="B63" s="1311" t="s">
        <v>611</v>
      </c>
    </row>
    <row r="64" spans="1:109" x14ac:dyDescent="0.15">
      <c r="B64" s="1271"/>
      <c r="G64" s="1278"/>
      <c r="I64" s="1312"/>
      <c r="J64" s="1312"/>
      <c r="K64" s="1312"/>
      <c r="L64" s="1312"/>
      <c r="M64" s="1312"/>
      <c r="N64" s="1313"/>
      <c r="AM64" s="1278"/>
      <c r="AN64" s="1278" t="s">
        <v>604</v>
      </c>
      <c r="AP64" s="1279"/>
      <c r="AQ64" s="1279"/>
      <c r="AR64" s="1279"/>
      <c r="AY64" s="1278"/>
      <c r="BA64" s="1279"/>
      <c r="BB64" s="1279"/>
      <c r="BC64" s="1279"/>
      <c r="BK64" s="1278"/>
      <c r="BM64" s="1279"/>
      <c r="BN64" s="1279"/>
      <c r="BO64" s="1279"/>
      <c r="BW64" s="1278"/>
      <c r="BY64" s="1279"/>
      <c r="BZ64" s="1279"/>
      <c r="CA64" s="1279"/>
      <c r="CI64" s="1278"/>
      <c r="CK64" s="1279"/>
      <c r="CL64" s="1279"/>
      <c r="CM64" s="1279"/>
      <c r="CU64" s="1278"/>
      <c r="CW64" s="1279"/>
      <c r="CX64" s="1279"/>
      <c r="CY64" s="1279"/>
    </row>
    <row r="65" spans="2:107" x14ac:dyDescent="0.15">
      <c r="B65" s="1271"/>
      <c r="AN65" s="1280" t="s">
        <v>612</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1271"/>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1271"/>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1271"/>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1271"/>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1271"/>
      <c r="H70" s="1314"/>
      <c r="I70" s="1314"/>
      <c r="J70" s="1315"/>
      <c r="K70" s="1315"/>
      <c r="L70" s="1316"/>
      <c r="M70" s="1315"/>
      <c r="N70" s="1316"/>
      <c r="AN70" s="1289"/>
      <c r="AO70" s="1289"/>
      <c r="AP70" s="1289"/>
      <c r="AZ70" s="1289"/>
      <c r="BA70" s="1289"/>
      <c r="BB70" s="1289"/>
      <c r="BL70" s="1289"/>
      <c r="BM70" s="1289"/>
      <c r="BN70" s="1289"/>
      <c r="BX70" s="1289"/>
      <c r="BY70" s="1289"/>
      <c r="BZ70" s="1289"/>
      <c r="CJ70" s="1289"/>
      <c r="CK70" s="1289"/>
      <c r="CL70" s="1289"/>
      <c r="CV70" s="1289"/>
      <c r="CW70" s="1289"/>
      <c r="CX70" s="1289"/>
    </row>
    <row r="71" spans="2:107" x14ac:dyDescent="0.15">
      <c r="B71" s="1271"/>
      <c r="G71" s="1317"/>
      <c r="I71" s="1318"/>
      <c r="J71" s="1315"/>
      <c r="K71" s="1315"/>
      <c r="L71" s="1316"/>
      <c r="M71" s="1315"/>
      <c r="N71" s="1316"/>
      <c r="AM71" s="1317"/>
      <c r="AN71" s="1264" t="s">
        <v>606</v>
      </c>
    </row>
    <row r="72" spans="2:107" x14ac:dyDescent="0.15">
      <c r="B72" s="1271"/>
      <c r="G72" s="1290"/>
      <c r="H72" s="1290"/>
      <c r="I72" s="1290"/>
      <c r="J72" s="1290"/>
      <c r="K72" s="1291"/>
      <c r="L72" s="1291"/>
      <c r="M72" s="1292"/>
      <c r="N72" s="1292"/>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96" t="s">
        <v>551</v>
      </c>
      <c r="BQ72" s="1296"/>
      <c r="BR72" s="1296"/>
      <c r="BS72" s="1296"/>
      <c r="BT72" s="1296"/>
      <c r="BU72" s="1296"/>
      <c r="BV72" s="1296"/>
      <c r="BW72" s="1296"/>
      <c r="BX72" s="1296" t="s">
        <v>552</v>
      </c>
      <c r="BY72" s="1296"/>
      <c r="BZ72" s="1296"/>
      <c r="CA72" s="1296"/>
      <c r="CB72" s="1296"/>
      <c r="CC72" s="1296"/>
      <c r="CD72" s="1296"/>
      <c r="CE72" s="1296"/>
      <c r="CF72" s="1296" t="s">
        <v>553</v>
      </c>
      <c r="CG72" s="1296"/>
      <c r="CH72" s="1296"/>
      <c r="CI72" s="1296"/>
      <c r="CJ72" s="1296"/>
      <c r="CK72" s="1296"/>
      <c r="CL72" s="1296"/>
      <c r="CM72" s="1296"/>
      <c r="CN72" s="1296" t="s">
        <v>554</v>
      </c>
      <c r="CO72" s="1296"/>
      <c r="CP72" s="1296"/>
      <c r="CQ72" s="1296"/>
      <c r="CR72" s="1296"/>
      <c r="CS72" s="1296"/>
      <c r="CT72" s="1296"/>
      <c r="CU72" s="1296"/>
      <c r="CV72" s="1296" t="s">
        <v>555</v>
      </c>
      <c r="CW72" s="1296"/>
      <c r="CX72" s="1296"/>
      <c r="CY72" s="1296"/>
      <c r="CZ72" s="1296"/>
      <c r="DA72" s="1296"/>
      <c r="DB72" s="1296"/>
      <c r="DC72" s="1296"/>
    </row>
    <row r="73" spans="2:107" x14ac:dyDescent="0.15">
      <c r="B73" s="1271"/>
      <c r="G73" s="1297"/>
      <c r="H73" s="1297"/>
      <c r="I73" s="1297"/>
      <c r="J73" s="1297"/>
      <c r="K73" s="1319"/>
      <c r="L73" s="1319"/>
      <c r="M73" s="1319"/>
      <c r="N73" s="1319"/>
      <c r="AM73" s="1289"/>
      <c r="AN73" s="1300" t="s">
        <v>607</v>
      </c>
      <c r="AO73" s="1300"/>
      <c r="AP73" s="1300"/>
      <c r="AQ73" s="1300"/>
      <c r="AR73" s="1300"/>
      <c r="AS73" s="1300"/>
      <c r="AT73" s="1300"/>
      <c r="AU73" s="1300"/>
      <c r="AV73" s="1300"/>
      <c r="AW73" s="1300"/>
      <c r="AX73" s="1300"/>
      <c r="AY73" s="1300"/>
      <c r="AZ73" s="1300"/>
      <c r="BA73" s="1300"/>
      <c r="BB73" s="1300" t="s">
        <v>608</v>
      </c>
      <c r="BC73" s="1300"/>
      <c r="BD73" s="1300"/>
      <c r="BE73" s="1300"/>
      <c r="BF73" s="1300"/>
      <c r="BG73" s="1300"/>
      <c r="BH73" s="1300"/>
      <c r="BI73" s="1300"/>
      <c r="BJ73" s="1300"/>
      <c r="BK73" s="1300"/>
      <c r="BL73" s="1300"/>
      <c r="BM73" s="1300"/>
      <c r="BN73" s="1300"/>
      <c r="BO73" s="1300"/>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x14ac:dyDescent="0.15">
      <c r="B74" s="1271"/>
      <c r="G74" s="1297"/>
      <c r="H74" s="1297"/>
      <c r="I74" s="1297"/>
      <c r="J74" s="1297"/>
      <c r="K74" s="1319"/>
      <c r="L74" s="1319"/>
      <c r="M74" s="1319"/>
      <c r="N74" s="1319"/>
      <c r="AM74" s="1289"/>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0"/>
      <c r="BN74" s="1300"/>
      <c r="BO74" s="1300"/>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1271"/>
      <c r="G75" s="1297"/>
      <c r="H75" s="1297"/>
      <c r="I75" s="1290"/>
      <c r="J75" s="1290"/>
      <c r="K75" s="1299"/>
      <c r="L75" s="1299"/>
      <c r="M75" s="1299"/>
      <c r="N75" s="1299"/>
      <c r="AM75" s="1289"/>
      <c r="AN75" s="1300"/>
      <c r="AO75" s="1300"/>
      <c r="AP75" s="1300"/>
      <c r="AQ75" s="1300"/>
      <c r="AR75" s="1300"/>
      <c r="AS75" s="1300"/>
      <c r="AT75" s="1300"/>
      <c r="AU75" s="1300"/>
      <c r="AV75" s="1300"/>
      <c r="AW75" s="1300"/>
      <c r="AX75" s="1300"/>
      <c r="AY75" s="1300"/>
      <c r="AZ75" s="1300"/>
      <c r="BA75" s="1300"/>
      <c r="BB75" s="1300" t="s">
        <v>613</v>
      </c>
      <c r="BC75" s="1300"/>
      <c r="BD75" s="1300"/>
      <c r="BE75" s="1300"/>
      <c r="BF75" s="1300"/>
      <c r="BG75" s="1300"/>
      <c r="BH75" s="1300"/>
      <c r="BI75" s="1300"/>
      <c r="BJ75" s="1300"/>
      <c r="BK75" s="1300"/>
      <c r="BL75" s="1300"/>
      <c r="BM75" s="1300"/>
      <c r="BN75" s="1300"/>
      <c r="BO75" s="1300"/>
      <c r="BP75" s="1302">
        <v>1.4</v>
      </c>
      <c r="BQ75" s="1302"/>
      <c r="BR75" s="1302"/>
      <c r="BS75" s="1302"/>
      <c r="BT75" s="1302"/>
      <c r="BU75" s="1302"/>
      <c r="BV75" s="1302"/>
      <c r="BW75" s="1302"/>
      <c r="BX75" s="1302">
        <v>0.9</v>
      </c>
      <c r="BY75" s="1302"/>
      <c r="BZ75" s="1302"/>
      <c r="CA75" s="1302"/>
      <c r="CB75" s="1302"/>
      <c r="CC75" s="1302"/>
      <c r="CD75" s="1302"/>
      <c r="CE75" s="1302"/>
      <c r="CF75" s="1302">
        <v>1.5</v>
      </c>
      <c r="CG75" s="1302"/>
      <c r="CH75" s="1302"/>
      <c r="CI75" s="1302"/>
      <c r="CJ75" s="1302"/>
      <c r="CK75" s="1302"/>
      <c r="CL75" s="1302"/>
      <c r="CM75" s="1302"/>
      <c r="CN75" s="1302">
        <v>3.5</v>
      </c>
      <c r="CO75" s="1302"/>
      <c r="CP75" s="1302"/>
      <c r="CQ75" s="1302"/>
      <c r="CR75" s="1302"/>
      <c r="CS75" s="1302"/>
      <c r="CT75" s="1302"/>
      <c r="CU75" s="1302"/>
      <c r="CV75" s="1302">
        <v>4.5</v>
      </c>
      <c r="CW75" s="1302"/>
      <c r="CX75" s="1302"/>
      <c r="CY75" s="1302"/>
      <c r="CZ75" s="1302"/>
      <c r="DA75" s="1302"/>
      <c r="DB75" s="1302"/>
      <c r="DC75" s="1302"/>
    </row>
    <row r="76" spans="2:107" x14ac:dyDescent="0.15">
      <c r="B76" s="1271"/>
      <c r="G76" s="1297"/>
      <c r="H76" s="1297"/>
      <c r="I76" s="1290"/>
      <c r="J76" s="1290"/>
      <c r="K76" s="1299"/>
      <c r="L76" s="1299"/>
      <c r="M76" s="1299"/>
      <c r="N76" s="1299"/>
      <c r="AM76" s="1289"/>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c r="BN76" s="1300"/>
      <c r="BO76" s="1300"/>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1271"/>
      <c r="G77" s="1290"/>
      <c r="H77" s="1290"/>
      <c r="I77" s="1290"/>
      <c r="J77" s="1290"/>
      <c r="K77" s="1319"/>
      <c r="L77" s="1319"/>
      <c r="M77" s="1319"/>
      <c r="N77" s="1319"/>
      <c r="AN77" s="1296" t="s">
        <v>610</v>
      </c>
      <c r="AO77" s="1296"/>
      <c r="AP77" s="1296"/>
      <c r="AQ77" s="1296"/>
      <c r="AR77" s="1296"/>
      <c r="AS77" s="1296"/>
      <c r="AT77" s="1296"/>
      <c r="AU77" s="1296"/>
      <c r="AV77" s="1296"/>
      <c r="AW77" s="1296"/>
      <c r="AX77" s="1296"/>
      <c r="AY77" s="1296"/>
      <c r="AZ77" s="1296"/>
      <c r="BA77" s="1296"/>
      <c r="BB77" s="1300" t="s">
        <v>608</v>
      </c>
      <c r="BC77" s="1300"/>
      <c r="BD77" s="1300"/>
      <c r="BE77" s="1300"/>
      <c r="BF77" s="1300"/>
      <c r="BG77" s="1300"/>
      <c r="BH77" s="1300"/>
      <c r="BI77" s="1300"/>
      <c r="BJ77" s="1300"/>
      <c r="BK77" s="1300"/>
      <c r="BL77" s="1300"/>
      <c r="BM77" s="1300"/>
      <c r="BN77" s="1300"/>
      <c r="BO77" s="1300"/>
      <c r="BP77" s="1302">
        <v>0</v>
      </c>
      <c r="BQ77" s="1302"/>
      <c r="BR77" s="1302"/>
      <c r="BS77" s="1302"/>
      <c r="BT77" s="1302"/>
      <c r="BU77" s="1302"/>
      <c r="BV77" s="1302"/>
      <c r="BW77" s="1302"/>
      <c r="BX77" s="1302">
        <v>0</v>
      </c>
      <c r="BY77" s="1302"/>
      <c r="BZ77" s="1302"/>
      <c r="CA77" s="1302"/>
      <c r="CB77" s="1302"/>
      <c r="CC77" s="1302"/>
      <c r="CD77" s="1302"/>
      <c r="CE77" s="1302"/>
      <c r="CF77" s="1302">
        <v>0</v>
      </c>
      <c r="CG77" s="1302"/>
      <c r="CH77" s="1302"/>
      <c r="CI77" s="1302"/>
      <c r="CJ77" s="1302"/>
      <c r="CK77" s="1302"/>
      <c r="CL77" s="1302"/>
      <c r="CM77" s="1302"/>
      <c r="CN77" s="1302">
        <v>0</v>
      </c>
      <c r="CO77" s="1302"/>
      <c r="CP77" s="1302"/>
      <c r="CQ77" s="1302"/>
      <c r="CR77" s="1302"/>
      <c r="CS77" s="1302"/>
      <c r="CT77" s="1302"/>
      <c r="CU77" s="1302"/>
      <c r="CV77" s="1302">
        <v>0</v>
      </c>
      <c r="CW77" s="1302"/>
      <c r="CX77" s="1302"/>
      <c r="CY77" s="1302"/>
      <c r="CZ77" s="1302"/>
      <c r="DA77" s="1302"/>
      <c r="DB77" s="1302"/>
      <c r="DC77" s="1302"/>
    </row>
    <row r="78" spans="2:107" x14ac:dyDescent="0.15">
      <c r="B78" s="1271"/>
      <c r="G78" s="1290"/>
      <c r="H78" s="1290"/>
      <c r="I78" s="1290"/>
      <c r="J78" s="1290"/>
      <c r="K78" s="1319"/>
      <c r="L78" s="1319"/>
      <c r="M78" s="1319"/>
      <c r="N78" s="1319"/>
      <c r="AN78" s="1296"/>
      <c r="AO78" s="1296"/>
      <c r="AP78" s="1296"/>
      <c r="AQ78" s="1296"/>
      <c r="AR78" s="1296"/>
      <c r="AS78" s="1296"/>
      <c r="AT78" s="1296"/>
      <c r="AU78" s="1296"/>
      <c r="AV78" s="1296"/>
      <c r="AW78" s="1296"/>
      <c r="AX78" s="1296"/>
      <c r="AY78" s="1296"/>
      <c r="AZ78" s="1296"/>
      <c r="BA78" s="1296"/>
      <c r="BB78" s="1300"/>
      <c r="BC78" s="1300"/>
      <c r="BD78" s="1300"/>
      <c r="BE78" s="1300"/>
      <c r="BF78" s="1300"/>
      <c r="BG78" s="1300"/>
      <c r="BH78" s="1300"/>
      <c r="BI78" s="1300"/>
      <c r="BJ78" s="1300"/>
      <c r="BK78" s="1300"/>
      <c r="BL78" s="1300"/>
      <c r="BM78" s="1300"/>
      <c r="BN78" s="1300"/>
      <c r="BO78" s="1300"/>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1271"/>
      <c r="G79" s="1290"/>
      <c r="H79" s="1290"/>
      <c r="I79" s="1304"/>
      <c r="J79" s="1304"/>
      <c r="K79" s="1320"/>
      <c r="L79" s="1320"/>
      <c r="M79" s="1320"/>
      <c r="N79" s="1320"/>
      <c r="AN79" s="1296"/>
      <c r="AO79" s="1296"/>
      <c r="AP79" s="1296"/>
      <c r="AQ79" s="1296"/>
      <c r="AR79" s="1296"/>
      <c r="AS79" s="1296"/>
      <c r="AT79" s="1296"/>
      <c r="AU79" s="1296"/>
      <c r="AV79" s="1296"/>
      <c r="AW79" s="1296"/>
      <c r="AX79" s="1296"/>
      <c r="AY79" s="1296"/>
      <c r="AZ79" s="1296"/>
      <c r="BA79" s="1296"/>
      <c r="BB79" s="1300" t="s">
        <v>613</v>
      </c>
      <c r="BC79" s="1300"/>
      <c r="BD79" s="1300"/>
      <c r="BE79" s="1300"/>
      <c r="BF79" s="1300"/>
      <c r="BG79" s="1300"/>
      <c r="BH79" s="1300"/>
      <c r="BI79" s="1300"/>
      <c r="BJ79" s="1300"/>
      <c r="BK79" s="1300"/>
      <c r="BL79" s="1300"/>
      <c r="BM79" s="1300"/>
      <c r="BN79" s="1300"/>
      <c r="BO79" s="1300"/>
      <c r="BP79" s="1302">
        <v>9.1</v>
      </c>
      <c r="BQ79" s="1302"/>
      <c r="BR79" s="1302"/>
      <c r="BS79" s="1302"/>
      <c r="BT79" s="1302"/>
      <c r="BU79" s="1302"/>
      <c r="BV79" s="1302"/>
      <c r="BW79" s="1302"/>
      <c r="BX79" s="1302">
        <v>8.6</v>
      </c>
      <c r="BY79" s="1302"/>
      <c r="BZ79" s="1302"/>
      <c r="CA79" s="1302"/>
      <c r="CB79" s="1302"/>
      <c r="CC79" s="1302"/>
      <c r="CD79" s="1302"/>
      <c r="CE79" s="1302"/>
      <c r="CF79" s="1302">
        <v>8.5</v>
      </c>
      <c r="CG79" s="1302"/>
      <c r="CH79" s="1302"/>
      <c r="CI79" s="1302"/>
      <c r="CJ79" s="1302"/>
      <c r="CK79" s="1302"/>
      <c r="CL79" s="1302"/>
      <c r="CM79" s="1302"/>
      <c r="CN79" s="1302">
        <v>8.5</v>
      </c>
      <c r="CO79" s="1302"/>
      <c r="CP79" s="1302"/>
      <c r="CQ79" s="1302"/>
      <c r="CR79" s="1302"/>
      <c r="CS79" s="1302"/>
      <c r="CT79" s="1302"/>
      <c r="CU79" s="1302"/>
      <c r="CV79" s="1302">
        <v>8.6</v>
      </c>
      <c r="CW79" s="1302"/>
      <c r="CX79" s="1302"/>
      <c r="CY79" s="1302"/>
      <c r="CZ79" s="1302"/>
      <c r="DA79" s="1302"/>
      <c r="DB79" s="1302"/>
      <c r="DC79" s="1302"/>
    </row>
    <row r="80" spans="2:107" x14ac:dyDescent="0.15">
      <c r="B80" s="1271"/>
      <c r="G80" s="1290"/>
      <c r="H80" s="1290"/>
      <c r="I80" s="1304"/>
      <c r="J80" s="1304"/>
      <c r="K80" s="1320"/>
      <c r="L80" s="1320"/>
      <c r="M80" s="1320"/>
      <c r="N80" s="1320"/>
      <c r="AN80" s="1296"/>
      <c r="AO80" s="1296"/>
      <c r="AP80" s="1296"/>
      <c r="AQ80" s="1296"/>
      <c r="AR80" s="1296"/>
      <c r="AS80" s="1296"/>
      <c r="AT80" s="1296"/>
      <c r="AU80" s="1296"/>
      <c r="AV80" s="1296"/>
      <c r="AW80" s="1296"/>
      <c r="AX80" s="1296"/>
      <c r="AY80" s="1296"/>
      <c r="AZ80" s="1296"/>
      <c r="BA80" s="1296"/>
      <c r="BB80" s="1300"/>
      <c r="BC80" s="1300"/>
      <c r="BD80" s="1300"/>
      <c r="BE80" s="1300"/>
      <c r="BF80" s="1300"/>
      <c r="BG80" s="1300"/>
      <c r="BH80" s="1300"/>
      <c r="BI80" s="1300"/>
      <c r="BJ80" s="1300"/>
      <c r="BK80" s="1300"/>
      <c r="BL80" s="1300"/>
      <c r="BM80" s="1300"/>
      <c r="BN80" s="1300"/>
      <c r="BO80" s="1300"/>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1271"/>
    </row>
    <row r="82" spans="2:109" ht="17.25" x14ac:dyDescent="0.15">
      <c r="B82" s="1271"/>
      <c r="K82" s="1321"/>
      <c r="L82" s="1321"/>
      <c r="M82" s="1321"/>
      <c r="N82" s="1321"/>
      <c r="AQ82" s="1321"/>
      <c r="AR82" s="1321"/>
      <c r="AS82" s="1321"/>
      <c r="AT82" s="1321"/>
      <c r="BC82" s="1321"/>
      <c r="BD82" s="1321"/>
      <c r="BE82" s="1321"/>
      <c r="BF82" s="1321"/>
      <c r="BO82" s="1321"/>
      <c r="BP82" s="1321"/>
      <c r="BQ82" s="1321"/>
      <c r="BR82" s="1321"/>
      <c r="CA82" s="1321"/>
      <c r="CB82" s="1321"/>
      <c r="CC82" s="1321"/>
      <c r="CD82" s="1321"/>
      <c r="CM82" s="1321"/>
      <c r="CN82" s="1321"/>
      <c r="CO82" s="1321"/>
      <c r="CP82" s="1321"/>
      <c r="CY82" s="1321"/>
      <c r="CZ82" s="1321"/>
      <c r="DA82" s="1321"/>
      <c r="DB82" s="1321"/>
      <c r="DC82" s="1321"/>
    </row>
    <row r="83" spans="2:109" x14ac:dyDescent="0.15">
      <c r="B83" s="1273"/>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5"/>
    </row>
    <row r="84" spans="2:109" x14ac:dyDescent="0.15">
      <c r="DD84" s="1264"/>
      <c r="DE84" s="1264"/>
    </row>
    <row r="85" spans="2:109" x14ac:dyDescent="0.15">
      <c r="DD85" s="1264"/>
      <c r="DE85" s="1264"/>
    </row>
    <row r="86" spans="2:109" hidden="1" x14ac:dyDescent="0.15">
      <c r="DD86" s="1264"/>
      <c r="DE86" s="1264"/>
    </row>
    <row r="87" spans="2:109" hidden="1" x14ac:dyDescent="0.15">
      <c r="K87" s="1322"/>
      <c r="AQ87" s="1322"/>
      <c r="BC87" s="1322"/>
      <c r="BO87" s="1322"/>
      <c r="CA87" s="1322"/>
      <c r="CM87" s="1322"/>
      <c r="CY87" s="1322"/>
      <c r="DD87" s="1264"/>
      <c r="DE87" s="1264"/>
    </row>
    <row r="88" spans="2:109" hidden="1" x14ac:dyDescent="0.15">
      <c r="DD88" s="1264"/>
      <c r="DE88" s="1264"/>
    </row>
    <row r="89" spans="2:109" hidden="1" x14ac:dyDescent="0.15">
      <c r="DD89" s="1264"/>
      <c r="DE89" s="1264"/>
    </row>
    <row r="90" spans="2:109" hidden="1" x14ac:dyDescent="0.15">
      <c r="DD90" s="1264"/>
      <c r="DE90" s="1264"/>
    </row>
    <row r="91" spans="2:109" hidden="1" x14ac:dyDescent="0.15">
      <c r="DD91" s="1264"/>
      <c r="DE91" s="1264"/>
    </row>
    <row r="92" spans="2:109" ht="13.5" hidden="1" customHeight="1" x14ac:dyDescent="0.15">
      <c r="DD92" s="1264"/>
      <c r="DE92" s="1264"/>
    </row>
    <row r="93" spans="2:109" ht="13.5" hidden="1" customHeight="1" x14ac:dyDescent="0.15">
      <c r="DD93" s="1264"/>
      <c r="DE93" s="1264"/>
    </row>
    <row r="94" spans="2:109" ht="13.5" hidden="1" customHeight="1" x14ac:dyDescent="0.15">
      <c r="DD94" s="1264"/>
      <c r="DE94" s="1264"/>
    </row>
    <row r="95" spans="2:109" ht="13.5" hidden="1" customHeight="1" x14ac:dyDescent="0.15">
      <c r="DD95" s="1264"/>
      <c r="DE95" s="1264"/>
    </row>
    <row r="96" spans="2:109" ht="13.5" hidden="1" customHeight="1" x14ac:dyDescent="0.15">
      <c r="DD96" s="1264"/>
      <c r="DE96" s="1264"/>
    </row>
    <row r="97" spans="108:109" ht="13.5" hidden="1" customHeight="1" x14ac:dyDescent="0.15">
      <c r="DD97" s="1264"/>
      <c r="DE97" s="1264"/>
    </row>
    <row r="98" spans="108:109" ht="13.5" hidden="1" customHeight="1" x14ac:dyDescent="0.15">
      <c r="DD98" s="1264"/>
      <c r="DE98" s="1264"/>
    </row>
    <row r="99" spans="108:109" ht="13.5" hidden="1" customHeight="1" x14ac:dyDescent="0.15">
      <c r="DD99" s="1264"/>
      <c r="DE99" s="1264"/>
    </row>
    <row r="100" spans="108:109" ht="13.5" hidden="1" customHeight="1" x14ac:dyDescent="0.15">
      <c r="DD100" s="1264"/>
      <c r="DE100" s="1264"/>
    </row>
    <row r="101" spans="108:109" ht="13.5" hidden="1" customHeight="1" x14ac:dyDescent="0.15">
      <c r="DD101" s="1264"/>
      <c r="DE101" s="1264"/>
    </row>
    <row r="102" spans="108:109" ht="13.5" hidden="1" customHeight="1" x14ac:dyDescent="0.15">
      <c r="DD102" s="1264"/>
      <c r="DE102" s="1264"/>
    </row>
    <row r="103" spans="108:109" ht="13.5" hidden="1" customHeight="1" x14ac:dyDescent="0.15">
      <c r="DD103" s="1264"/>
      <c r="DE103" s="1264"/>
    </row>
    <row r="104" spans="108:109" ht="13.5" hidden="1" customHeight="1" x14ac:dyDescent="0.15">
      <c r="DD104" s="1264"/>
      <c r="DE104" s="1264"/>
    </row>
    <row r="105" spans="108:109" ht="13.5" hidden="1" customHeight="1" x14ac:dyDescent="0.15">
      <c r="DD105" s="1264"/>
      <c r="DE105" s="1264"/>
    </row>
    <row r="106" spans="108:109" ht="13.5" hidden="1" customHeight="1" x14ac:dyDescent="0.15">
      <c r="DD106" s="1264"/>
      <c r="DE106" s="1264"/>
    </row>
    <row r="107" spans="108:109" ht="13.5" hidden="1" customHeight="1" x14ac:dyDescent="0.15">
      <c r="DD107" s="1264"/>
      <c r="DE107" s="1264"/>
    </row>
    <row r="108" spans="108:109" ht="13.5" hidden="1" customHeight="1" x14ac:dyDescent="0.15">
      <c r="DD108" s="1264"/>
      <c r="DE108" s="1264"/>
    </row>
    <row r="109" spans="108:109" ht="13.5" hidden="1" customHeight="1" x14ac:dyDescent="0.15">
      <c r="DD109" s="1264"/>
      <c r="DE109" s="1264"/>
    </row>
    <row r="110" spans="108:109" ht="13.5" hidden="1" customHeight="1" x14ac:dyDescent="0.15">
      <c r="DD110" s="1264"/>
      <c r="DE110" s="1264"/>
    </row>
    <row r="111" spans="108:109" ht="13.5" hidden="1" customHeight="1" x14ac:dyDescent="0.15">
      <c r="DD111" s="1264"/>
      <c r="DE111" s="1264"/>
    </row>
    <row r="112" spans="108:109" ht="13.5" hidden="1" customHeight="1" x14ac:dyDescent="0.15">
      <c r="DD112" s="1264"/>
      <c r="DE112" s="1264"/>
    </row>
    <row r="113" spans="108:109" ht="13.5" hidden="1" customHeight="1" x14ac:dyDescent="0.15">
      <c r="DD113" s="1264"/>
      <c r="DE113" s="1264"/>
    </row>
    <row r="114" spans="108:109" ht="13.5" hidden="1" customHeight="1" x14ac:dyDescent="0.15">
      <c r="DD114" s="1264"/>
      <c r="DE114" s="1264"/>
    </row>
    <row r="115" spans="108:109" ht="13.5" hidden="1" customHeight="1" x14ac:dyDescent="0.15">
      <c r="DD115" s="1264"/>
      <c r="DE115" s="1264"/>
    </row>
    <row r="116" spans="108:109" ht="13.5" hidden="1" customHeight="1" x14ac:dyDescent="0.15">
      <c r="DD116" s="1264"/>
      <c r="DE116" s="1264"/>
    </row>
    <row r="117" spans="108:109" ht="13.5" hidden="1" customHeight="1" x14ac:dyDescent="0.15">
      <c r="DD117" s="1264"/>
      <c r="DE117" s="1264"/>
    </row>
    <row r="118" spans="108:109" ht="13.5" hidden="1" customHeight="1" x14ac:dyDescent="0.15">
      <c r="DD118" s="1264"/>
      <c r="DE118" s="1264"/>
    </row>
    <row r="119" spans="108:109" ht="13.5" hidden="1" customHeight="1" x14ac:dyDescent="0.15">
      <c r="DD119" s="1264"/>
      <c r="DE119" s="1264"/>
    </row>
    <row r="120" spans="108:109" ht="13.5" hidden="1" customHeight="1" x14ac:dyDescent="0.15">
      <c r="DD120" s="1264"/>
      <c r="DE120" s="1264"/>
    </row>
    <row r="121" spans="108:109" ht="13.5" hidden="1" customHeight="1" x14ac:dyDescent="0.15">
      <c r="DD121" s="1264"/>
      <c r="DE121" s="1264"/>
    </row>
    <row r="122" spans="108:109" ht="13.5" hidden="1" customHeight="1" x14ac:dyDescent="0.15">
      <c r="DD122" s="1264"/>
      <c r="DE122" s="1264"/>
    </row>
    <row r="123" spans="108:109" ht="13.5" hidden="1" customHeight="1" x14ac:dyDescent="0.15">
      <c r="DD123" s="1264"/>
      <c r="DE123" s="1264"/>
    </row>
    <row r="124" spans="108:109" ht="13.5" hidden="1" customHeight="1" x14ac:dyDescent="0.15">
      <c r="DD124" s="1264"/>
      <c r="DE124" s="1264"/>
    </row>
    <row r="125" spans="108:109" ht="13.5" hidden="1" customHeight="1" x14ac:dyDescent="0.15">
      <c r="DD125" s="1264"/>
      <c r="DE125" s="1264"/>
    </row>
    <row r="126" spans="108:109" ht="13.5" hidden="1" customHeight="1" x14ac:dyDescent="0.15">
      <c r="DD126" s="1264"/>
      <c r="DE126" s="1264"/>
    </row>
    <row r="127" spans="108:109" ht="13.5" hidden="1" customHeight="1" x14ac:dyDescent="0.15">
      <c r="DD127" s="1264"/>
      <c r="DE127" s="1264"/>
    </row>
    <row r="128" spans="108:109" ht="13.5" hidden="1" customHeight="1" x14ac:dyDescent="0.15">
      <c r="DD128" s="1264"/>
      <c r="DE128" s="1264"/>
    </row>
    <row r="129" spans="108:109" ht="13.5" hidden="1" customHeight="1" x14ac:dyDescent="0.15">
      <c r="DD129" s="1264"/>
      <c r="DE129" s="1264"/>
    </row>
    <row r="130" spans="108:109" ht="13.5" hidden="1" customHeight="1" x14ac:dyDescent="0.15">
      <c r="DD130" s="1264"/>
      <c r="DE130" s="1264"/>
    </row>
    <row r="131" spans="108:109" ht="13.5" hidden="1" customHeight="1" x14ac:dyDescent="0.15">
      <c r="DD131" s="1264"/>
      <c r="DE131" s="1264"/>
    </row>
    <row r="132" spans="108:109" ht="13.5" hidden="1" customHeight="1" x14ac:dyDescent="0.15">
      <c r="DD132" s="1264"/>
      <c r="DE132" s="1264"/>
    </row>
    <row r="133" spans="108:109" ht="13.5" hidden="1" customHeight="1" x14ac:dyDescent="0.15">
      <c r="DD133" s="1264"/>
      <c r="DE133" s="1264"/>
    </row>
    <row r="134" spans="108:109" ht="13.5" hidden="1" customHeight="1" x14ac:dyDescent="0.15">
      <c r="DD134" s="1264"/>
      <c r="DE134" s="1264"/>
    </row>
    <row r="135" spans="108:109" ht="13.5" hidden="1" customHeight="1" x14ac:dyDescent="0.15">
      <c r="DD135" s="1264"/>
      <c r="DE135" s="1264"/>
    </row>
    <row r="136" spans="108:109" ht="13.5" hidden="1" customHeight="1" x14ac:dyDescent="0.15">
      <c r="DD136" s="1264"/>
      <c r="DE136" s="1264"/>
    </row>
    <row r="137" spans="108:109" ht="13.5" hidden="1" customHeight="1" x14ac:dyDescent="0.15">
      <c r="DD137" s="1264"/>
      <c r="DE137" s="1264"/>
    </row>
    <row r="138" spans="108:109" ht="13.5" hidden="1" customHeight="1" x14ac:dyDescent="0.15">
      <c r="DD138" s="1264"/>
      <c r="DE138" s="1264"/>
    </row>
    <row r="139" spans="108:109" ht="13.5" hidden="1" customHeight="1" x14ac:dyDescent="0.15">
      <c r="DD139" s="1264"/>
      <c r="DE139" s="1264"/>
    </row>
    <row r="140" spans="108:109" ht="13.5" hidden="1" customHeight="1" x14ac:dyDescent="0.15">
      <c r="DD140" s="1264"/>
      <c r="DE140" s="1264"/>
    </row>
    <row r="141" spans="108:109" ht="13.5" hidden="1" customHeight="1" x14ac:dyDescent="0.15">
      <c r="DD141" s="1264"/>
      <c r="DE141" s="1264"/>
    </row>
    <row r="142" spans="108:109" ht="13.5" hidden="1" customHeight="1" x14ac:dyDescent="0.15">
      <c r="DD142" s="1264"/>
      <c r="DE142" s="1264"/>
    </row>
    <row r="143" spans="108:109" ht="13.5" hidden="1" customHeight="1" x14ac:dyDescent="0.15">
      <c r="DD143" s="1264"/>
      <c r="DE143" s="1264"/>
    </row>
    <row r="144" spans="108:109" ht="13.5" hidden="1" customHeight="1" x14ac:dyDescent="0.15">
      <c r="DD144" s="1264"/>
      <c r="DE144" s="1264"/>
    </row>
    <row r="145" spans="108:109" ht="13.5" hidden="1" customHeight="1" x14ac:dyDescent="0.15">
      <c r="DD145" s="1264"/>
      <c r="DE145" s="1264"/>
    </row>
    <row r="146" spans="108:109" ht="13.5" hidden="1" customHeight="1" x14ac:dyDescent="0.15">
      <c r="DD146" s="1264"/>
      <c r="DE146" s="1264"/>
    </row>
    <row r="147" spans="108:109" ht="13.5" hidden="1" customHeight="1" x14ac:dyDescent="0.15">
      <c r="DD147" s="1264"/>
      <c r="DE147" s="1264"/>
    </row>
    <row r="148" spans="108:109" ht="13.5" hidden="1" customHeight="1" x14ac:dyDescent="0.15">
      <c r="DD148" s="1264"/>
      <c r="DE148" s="1264"/>
    </row>
    <row r="149" spans="108:109" ht="13.5" hidden="1" customHeight="1" x14ac:dyDescent="0.15">
      <c r="DD149" s="1264"/>
      <c r="DE149" s="1264"/>
    </row>
    <row r="150" spans="108:109" ht="13.5" hidden="1" customHeight="1" x14ac:dyDescent="0.15">
      <c r="DD150" s="1264"/>
      <c r="DE150" s="1264"/>
    </row>
    <row r="151" spans="108:109" ht="13.5" hidden="1" customHeight="1" x14ac:dyDescent="0.15">
      <c r="DD151" s="1264"/>
      <c r="DE151" s="1264"/>
    </row>
    <row r="152" spans="108:109" ht="13.5" hidden="1" customHeight="1" x14ac:dyDescent="0.15">
      <c r="DD152" s="1264"/>
      <c r="DE152" s="1264"/>
    </row>
    <row r="153" spans="108:109" ht="13.5" hidden="1" customHeight="1" x14ac:dyDescent="0.15">
      <c r="DD153" s="1264"/>
      <c r="DE153" s="1264"/>
    </row>
    <row r="154" spans="108:109" ht="13.5" hidden="1" customHeight="1" x14ac:dyDescent="0.15">
      <c r="DD154" s="1264"/>
      <c r="DE154" s="1264"/>
    </row>
    <row r="155" spans="108:109" ht="13.5" hidden="1" customHeight="1" x14ac:dyDescent="0.15">
      <c r="DD155" s="1264"/>
      <c r="DE155" s="1264"/>
    </row>
    <row r="156" spans="108:109" ht="13.5" hidden="1" customHeight="1" x14ac:dyDescent="0.15">
      <c r="DD156" s="1264"/>
      <c r="DE156" s="1264"/>
    </row>
    <row r="157" spans="108:109" ht="13.5" hidden="1" customHeight="1" x14ac:dyDescent="0.15">
      <c r="DD157" s="1264"/>
      <c r="DE157" s="1264"/>
    </row>
    <row r="158" spans="108:109" ht="13.5" hidden="1" customHeight="1" x14ac:dyDescent="0.15">
      <c r="DD158" s="1264"/>
      <c r="DE158" s="1264"/>
    </row>
    <row r="159" spans="108:109" ht="13.5" hidden="1" customHeight="1" x14ac:dyDescent="0.15">
      <c r="DD159" s="1264"/>
      <c r="DE159" s="1264"/>
    </row>
    <row r="160" spans="108:109" ht="13.5" hidden="1" customHeight="1" x14ac:dyDescent="0.15">
      <c r="DD160" s="1264"/>
      <c r="DE160" s="126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v9dTz1v6rc3s5R0SfirJYDlWyUkqaJPE/WdzQ7LQ4S8WglJIhrAE6LWFHcOggRSMdgKKH/dEOzaPN9APGpxKg==" saltValue="CZzwMp4UT3EY2JN0bZrK4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J88" zoomScaleNormal="100" zoomScaleSheetLayoutView="70" workbookViewId="0">
      <selection activeCell="CU42" sqref="CU42"/>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Nms1vvvjbsl9kG7w8L/z5P2I8qPM9K1/VCMm4BNZ5728jS21i9rcB8gNHGeEIj+1WON6uYeisN5o3TVpSbDFA==" saltValue="zV/3vcdCVN5ZLfo1tPG3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CU42" sqref="CU42"/>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R+zqiD60W+zynReu/jJl5qpXql/ZFkp+C9cJZeHSUhwAhOrFIZ3zlxBALUn9o2zUvhORF2yYEvyZP8ypx89wQ==" saltValue="/+I0JLv+hGcIivAqObDm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51</v>
      </c>
      <c r="E2" s="152"/>
      <c r="F2" s="153" t="s">
        <v>548</v>
      </c>
      <c r="G2" s="154"/>
      <c r="H2" s="155"/>
    </row>
    <row r="3" spans="1:8" x14ac:dyDescent="0.15">
      <c r="A3" s="151" t="s">
        <v>541</v>
      </c>
      <c r="B3" s="156"/>
      <c r="C3" s="157"/>
      <c r="D3" s="158">
        <v>151920</v>
      </c>
      <c r="E3" s="159"/>
      <c r="F3" s="160">
        <v>175675</v>
      </c>
      <c r="G3" s="161"/>
      <c r="H3" s="162"/>
    </row>
    <row r="4" spans="1:8" x14ac:dyDescent="0.15">
      <c r="A4" s="163"/>
      <c r="B4" s="164"/>
      <c r="C4" s="165"/>
      <c r="D4" s="166">
        <v>28371</v>
      </c>
      <c r="E4" s="167"/>
      <c r="F4" s="168">
        <v>87698</v>
      </c>
      <c r="G4" s="169"/>
      <c r="H4" s="170"/>
    </row>
    <row r="5" spans="1:8" x14ac:dyDescent="0.15">
      <c r="A5" s="151" t="s">
        <v>543</v>
      </c>
      <c r="B5" s="156"/>
      <c r="C5" s="157"/>
      <c r="D5" s="158">
        <v>137657</v>
      </c>
      <c r="E5" s="159"/>
      <c r="F5" s="160">
        <v>162193</v>
      </c>
      <c r="G5" s="161"/>
      <c r="H5" s="162"/>
    </row>
    <row r="6" spans="1:8" x14ac:dyDescent="0.15">
      <c r="A6" s="163"/>
      <c r="B6" s="164"/>
      <c r="C6" s="165"/>
      <c r="D6" s="166">
        <v>61016</v>
      </c>
      <c r="E6" s="167"/>
      <c r="F6" s="168">
        <v>79985</v>
      </c>
      <c r="G6" s="169"/>
      <c r="H6" s="170"/>
    </row>
    <row r="7" spans="1:8" x14ac:dyDescent="0.15">
      <c r="A7" s="151" t="s">
        <v>544</v>
      </c>
      <c r="B7" s="156"/>
      <c r="C7" s="157"/>
      <c r="D7" s="158">
        <v>100815</v>
      </c>
      <c r="E7" s="159"/>
      <c r="F7" s="160">
        <v>168868</v>
      </c>
      <c r="G7" s="161"/>
      <c r="H7" s="162"/>
    </row>
    <row r="8" spans="1:8" x14ac:dyDescent="0.15">
      <c r="A8" s="163"/>
      <c r="B8" s="164"/>
      <c r="C8" s="165"/>
      <c r="D8" s="166">
        <v>61897</v>
      </c>
      <c r="E8" s="167"/>
      <c r="F8" s="168">
        <v>79360</v>
      </c>
      <c r="G8" s="169"/>
      <c r="H8" s="170"/>
    </row>
    <row r="9" spans="1:8" x14ac:dyDescent="0.15">
      <c r="A9" s="151" t="s">
        <v>545</v>
      </c>
      <c r="B9" s="156"/>
      <c r="C9" s="157"/>
      <c r="D9" s="158">
        <v>103710</v>
      </c>
      <c r="E9" s="159"/>
      <c r="F9" s="160">
        <v>202870</v>
      </c>
      <c r="G9" s="161"/>
      <c r="H9" s="162"/>
    </row>
    <row r="10" spans="1:8" x14ac:dyDescent="0.15">
      <c r="A10" s="163"/>
      <c r="B10" s="164"/>
      <c r="C10" s="165"/>
      <c r="D10" s="166">
        <v>51960</v>
      </c>
      <c r="E10" s="167"/>
      <c r="F10" s="168">
        <v>79735</v>
      </c>
      <c r="G10" s="169"/>
      <c r="H10" s="170"/>
    </row>
    <row r="11" spans="1:8" x14ac:dyDescent="0.15">
      <c r="A11" s="151" t="s">
        <v>546</v>
      </c>
      <c r="B11" s="156"/>
      <c r="C11" s="157"/>
      <c r="D11" s="158">
        <v>102362</v>
      </c>
      <c r="E11" s="159"/>
      <c r="F11" s="160">
        <v>167497</v>
      </c>
      <c r="G11" s="161"/>
      <c r="H11" s="162"/>
    </row>
    <row r="12" spans="1:8" x14ac:dyDescent="0.15">
      <c r="A12" s="163"/>
      <c r="B12" s="164"/>
      <c r="C12" s="171"/>
      <c r="D12" s="166">
        <v>59548</v>
      </c>
      <c r="E12" s="167"/>
      <c r="F12" s="168">
        <v>82571</v>
      </c>
      <c r="G12" s="169"/>
      <c r="H12" s="170"/>
    </row>
    <row r="13" spans="1:8" x14ac:dyDescent="0.15">
      <c r="A13" s="151"/>
      <c r="B13" s="156"/>
      <c r="C13" s="172"/>
      <c r="D13" s="173">
        <v>119293</v>
      </c>
      <c r="E13" s="174"/>
      <c r="F13" s="175">
        <v>175421</v>
      </c>
      <c r="G13" s="176"/>
      <c r="H13" s="162"/>
    </row>
    <row r="14" spans="1:8" x14ac:dyDescent="0.15">
      <c r="A14" s="163"/>
      <c r="B14" s="164"/>
      <c r="C14" s="165"/>
      <c r="D14" s="166">
        <v>52558</v>
      </c>
      <c r="E14" s="167"/>
      <c r="F14" s="168">
        <v>81870</v>
      </c>
      <c r="G14" s="169"/>
      <c r="H14" s="170"/>
    </row>
    <row r="17" spans="1:11" x14ac:dyDescent="0.15">
      <c r="A17" s="147" t="s">
        <v>52</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53</v>
      </c>
      <c r="B19" s="177">
        <f>ROUND(VALUE(SUBSTITUTE(実質収支比率等に係る経年分析!F$48,"▲","-")),2)</f>
        <v>12.01</v>
      </c>
      <c r="C19" s="177">
        <f>ROUND(VALUE(SUBSTITUTE(実質収支比率等に係る経年分析!G$48,"▲","-")),2)</f>
        <v>12.22</v>
      </c>
      <c r="D19" s="177">
        <f>ROUND(VALUE(SUBSTITUTE(実質収支比率等に係る経年分析!H$48,"▲","-")),2)</f>
        <v>12.61</v>
      </c>
      <c r="E19" s="177">
        <f>ROUND(VALUE(SUBSTITUTE(実質収支比率等に係る経年分析!I$48,"▲","-")),2)</f>
        <v>10.25</v>
      </c>
      <c r="F19" s="177">
        <f>ROUND(VALUE(SUBSTITUTE(実質収支比率等に係る経年分析!J$48,"▲","-")),2)</f>
        <v>10.86</v>
      </c>
    </row>
    <row r="20" spans="1:11" x14ac:dyDescent="0.15">
      <c r="A20" s="177" t="s">
        <v>54</v>
      </c>
      <c r="B20" s="177">
        <f>ROUND(VALUE(SUBSTITUTE(実質収支比率等に係る経年分析!F$47,"▲","-")),2)</f>
        <v>33.46</v>
      </c>
      <c r="C20" s="177">
        <f>ROUND(VALUE(SUBSTITUTE(実質収支比率等に係る経年分析!G$47,"▲","-")),2)</f>
        <v>34.33</v>
      </c>
      <c r="D20" s="177">
        <f>ROUND(VALUE(SUBSTITUTE(実質収支比率等に係る経年分析!H$47,"▲","-")),2)</f>
        <v>37.909999999999997</v>
      </c>
      <c r="E20" s="177">
        <f>ROUND(VALUE(SUBSTITUTE(実質収支比率等に係る経年分析!I$47,"▲","-")),2)</f>
        <v>35.42</v>
      </c>
      <c r="F20" s="177">
        <f>ROUND(VALUE(SUBSTITUTE(実質収支比率等に係る経年分析!J$47,"▲","-")),2)</f>
        <v>34.75</v>
      </c>
    </row>
    <row r="21" spans="1:11" x14ac:dyDescent="0.15">
      <c r="A21" s="177" t="s">
        <v>55</v>
      </c>
      <c r="B21" s="177">
        <f>IF(ISNUMBER(VALUE(SUBSTITUTE(実質収支比率等に係る経年分析!F$49,"▲","-"))),ROUND(VALUE(SUBSTITUTE(実質収支比率等に係る経年分析!F$49,"▲","-")),2),NA())</f>
        <v>-4.59</v>
      </c>
      <c r="C21" s="177">
        <f>IF(ISNUMBER(VALUE(SUBSTITUTE(実質収支比率等に係る経年分析!G$49,"▲","-"))),ROUND(VALUE(SUBSTITUTE(実質収支比率等に係る経年分析!G$49,"▲","-")),2),NA())</f>
        <v>-5.63</v>
      </c>
      <c r="D21" s="177">
        <f>IF(ISNUMBER(VALUE(SUBSTITUTE(実質収支比率等に係る経年分析!H$49,"▲","-"))),ROUND(VALUE(SUBSTITUTE(実質収支比率等に係る経年分析!H$49,"▲","-")),2),NA())</f>
        <v>-4.74</v>
      </c>
      <c r="E21" s="177">
        <f>IF(ISNUMBER(VALUE(SUBSTITUTE(実質収支比率等に係る経年分析!I$49,"▲","-"))),ROUND(VALUE(SUBSTITUTE(実質収支比率等に係る経年分析!I$49,"▲","-")),2),NA())</f>
        <v>-13.5</v>
      </c>
      <c r="F21" s="177">
        <f>IF(ISNUMBER(VALUE(SUBSTITUTE(実質収支比率等に係る経年分析!J$49,"▲","-"))),ROUND(VALUE(SUBSTITUTE(実質収支比率等に係る経年分析!J$49,"▲","-")),2),NA())</f>
        <v>-5.48</v>
      </c>
    </row>
    <row r="24" spans="1:11" x14ac:dyDescent="0.15">
      <c r="A24" s="147" t="s">
        <v>56</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57</v>
      </c>
      <c r="C26" s="178" t="s">
        <v>58</v>
      </c>
      <c r="D26" s="178" t="s">
        <v>57</v>
      </c>
      <c r="E26" s="178" t="s">
        <v>58</v>
      </c>
      <c r="F26" s="178" t="s">
        <v>57</v>
      </c>
      <c r="G26" s="178" t="s">
        <v>58</v>
      </c>
      <c r="H26" s="178" t="s">
        <v>57</v>
      </c>
      <c r="I26" s="178" t="s">
        <v>58</v>
      </c>
      <c r="J26" s="178" t="s">
        <v>57</v>
      </c>
      <c r="K26" s="178" t="s">
        <v>58</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集落排水事業特別会計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0.02</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0.01</v>
      </c>
    </row>
    <row r="32" spans="1:11" x14ac:dyDescent="0.15">
      <c r="A32" s="178" t="str">
        <f>IF(連結実質赤字比率に係る赤字・黒字の構成分析!C$38="",NA(),連結実質赤字比率に係る赤字・黒字の構成分析!C$38)</f>
        <v>介護保険特別会計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0.45</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0.56000000000000005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1.84</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1.1100000000000001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0.03</v>
      </c>
    </row>
    <row r="33" spans="1:16" x14ac:dyDescent="0.15">
      <c r="A33" s="178" t="str">
        <f>IF(連結実質赤字比率に係る赤字・黒字の構成分析!C$37="",NA(),連結実質赤字比率に係る赤字・黒字の構成分析!C$37)</f>
        <v>国民健康保険特別会計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2.38</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1.08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1.89</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3.01</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1.43</v>
      </c>
    </row>
    <row r="34" spans="1:16" x14ac:dyDescent="0.15">
      <c r="A34" s="178" t="str">
        <f>IF(連結実質赤字比率に係る赤字・黒字の構成分析!C$36="",NA(),連結実質赤字比率に係る赤字・黒字の構成分析!C$36)</f>
        <v>病院事業会計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14.19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12.64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10.6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9.36</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8.64</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12.01</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12.22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12.6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10.24</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10.86</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11.7</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12.08</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11.45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12.03</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11.03</v>
      </c>
    </row>
    <row r="39" spans="1:16" x14ac:dyDescent="0.15">
      <c r="A39" s="147" t="s">
        <v>59</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15">
      <c r="A42" s="179" t="s">
        <v>62</v>
      </c>
      <c r="B42" s="179"/>
      <c r="C42" s="179"/>
      <c r="D42" s="179">
        <f>'実質公債費比率（分子）の構造'!K$52</f>
        <v>592</v>
      </c>
      <c r="E42" s="179"/>
      <c r="F42" s="179"/>
      <c r="G42" s="179">
        <f>'実質公債費比率（分子）の構造'!L$52</f>
        <v>575</v>
      </c>
      <c r="H42" s="179"/>
      <c r="I42" s="179"/>
      <c r="J42" s="179">
        <f>'実質公債費比率（分子）の構造'!M$52</f>
        <v>576</v>
      </c>
      <c r="K42" s="179"/>
      <c r="L42" s="179"/>
      <c r="M42" s="179">
        <f>'実質公債費比率（分子）の構造'!N$52</f>
        <v>593</v>
      </c>
      <c r="N42" s="179"/>
      <c r="O42" s="179"/>
      <c r="P42" s="179">
        <f>'実質公債費比率（分子）の構造'!O$52</f>
        <v>608</v>
      </c>
    </row>
    <row r="43" spans="1:16" x14ac:dyDescent="0.15">
      <c r="A43" s="179" t="s">
        <v>63</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64</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65</v>
      </c>
      <c r="B45" s="179">
        <f>'実質公債費比率（分子）の構造'!K$49</f>
        <v>1</v>
      </c>
      <c r="C45" s="179"/>
      <c r="D45" s="179"/>
      <c r="E45" s="179">
        <f>'実質公債費比率（分子）の構造'!L$49</f>
        <v>5</v>
      </c>
      <c r="F45" s="179"/>
      <c r="G45" s="179"/>
      <c r="H45" s="179">
        <f>'実質公債費比率（分子）の構造'!M$49</f>
        <v>6</v>
      </c>
      <c r="I45" s="179"/>
      <c r="J45" s="179"/>
      <c r="K45" s="179">
        <f>'実質公債費比率（分子）の構造'!N$49</f>
        <v>6</v>
      </c>
      <c r="L45" s="179"/>
      <c r="M45" s="179"/>
      <c r="N45" s="179">
        <f>'実質公債費比率（分子）の構造'!O$49</f>
        <v>4</v>
      </c>
      <c r="O45" s="179"/>
      <c r="P45" s="179"/>
    </row>
    <row r="46" spans="1:16" x14ac:dyDescent="0.15">
      <c r="A46" s="179" t="s">
        <v>66</v>
      </c>
      <c r="B46" s="179">
        <f>'実質公債費比率（分子）の構造'!K$48</f>
        <v>52</v>
      </c>
      <c r="C46" s="179"/>
      <c r="D46" s="179"/>
      <c r="E46" s="179">
        <f>'実質公債費比率（分子）の構造'!L$48</f>
        <v>45</v>
      </c>
      <c r="F46" s="179"/>
      <c r="G46" s="179"/>
      <c r="H46" s="179">
        <f>'実質公債費比率（分子）の構造'!M$48</f>
        <v>36</v>
      </c>
      <c r="I46" s="179"/>
      <c r="J46" s="179"/>
      <c r="K46" s="179">
        <f>'実質公債費比率（分子）の構造'!N$48</f>
        <v>40</v>
      </c>
      <c r="L46" s="179"/>
      <c r="M46" s="179"/>
      <c r="N46" s="179">
        <f>'実質公債費比率（分子）の構造'!O$48</f>
        <v>44</v>
      </c>
      <c r="O46" s="179"/>
      <c r="P46" s="179"/>
    </row>
    <row r="47" spans="1:16" x14ac:dyDescent="0.15">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69</v>
      </c>
      <c r="B49" s="179">
        <f>'実質公債費比率（分子）の構造'!K$45</f>
        <v>510</v>
      </c>
      <c r="C49" s="179"/>
      <c r="D49" s="179"/>
      <c r="E49" s="179">
        <f>'実質公債費比率（分子）の構造'!L$45</f>
        <v>592</v>
      </c>
      <c r="F49" s="179"/>
      <c r="G49" s="179"/>
      <c r="H49" s="179">
        <f>'実質公債費比率（分子）の構造'!M$45</f>
        <v>623</v>
      </c>
      <c r="I49" s="179"/>
      <c r="J49" s="179"/>
      <c r="K49" s="179">
        <f>'実質公債費比率（分子）の構造'!N$45</f>
        <v>674</v>
      </c>
      <c r="L49" s="179"/>
      <c r="M49" s="179"/>
      <c r="N49" s="179">
        <f>'実質公債費比率（分子）の構造'!O$45</f>
        <v>700</v>
      </c>
      <c r="O49" s="179"/>
      <c r="P49" s="179"/>
    </row>
    <row r="50" spans="1:16" x14ac:dyDescent="0.15">
      <c r="A50" s="179" t="s">
        <v>70</v>
      </c>
      <c r="B50" s="179" t="e">
        <f>NA()</f>
        <v>#N/A</v>
      </c>
      <c r="C50" s="179">
        <f>IF(ISNUMBER('実質公債費比率（分子）の構造'!K$53),'実質公債費比率（分子）の構造'!K$53,NA())</f>
        <v>-29</v>
      </c>
      <c r="D50" s="179" t="e">
        <f>NA()</f>
        <v>#N/A</v>
      </c>
      <c r="E50" s="179" t="e">
        <f>NA()</f>
        <v>#N/A</v>
      </c>
      <c r="F50" s="179">
        <f>IF(ISNUMBER('実質公債費比率（分子）の構造'!L$53),'実質公債費比率（分子）の構造'!L$53,NA())</f>
        <v>67</v>
      </c>
      <c r="G50" s="179" t="e">
        <f>NA()</f>
        <v>#N/A</v>
      </c>
      <c r="H50" s="179" t="e">
        <f>NA()</f>
        <v>#N/A</v>
      </c>
      <c r="I50" s="179">
        <f>IF(ISNUMBER('実質公債費比率（分子）の構造'!M$53),'実質公債費比率（分子）の構造'!M$53,NA())</f>
        <v>89</v>
      </c>
      <c r="J50" s="179" t="e">
        <f>NA()</f>
        <v>#N/A</v>
      </c>
      <c r="K50" s="179" t="e">
        <f>NA()</f>
        <v>#N/A</v>
      </c>
      <c r="L50" s="179">
        <f>IF(ISNUMBER('実質公債費比率（分子）の構造'!N$53),'実質公債費比率（分子）の構造'!N$53,NA())</f>
        <v>127</v>
      </c>
      <c r="M50" s="179" t="e">
        <f>NA()</f>
        <v>#N/A</v>
      </c>
      <c r="N50" s="179" t="e">
        <f>NA()</f>
        <v>#N/A</v>
      </c>
      <c r="O50" s="179">
        <f>IF(ISNUMBER('実質公債費比率（分子）の構造'!O$53),'実質公債費比率（分子）の構造'!O$53,NA())</f>
        <v>140</v>
      </c>
      <c r="P50" s="179" t="e">
        <f>NA()</f>
        <v>#N/A</v>
      </c>
    </row>
    <row r="53" spans="1:16" x14ac:dyDescent="0.15">
      <c r="A53" s="147" t="s">
        <v>71</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15">
      <c r="A56" s="178" t="s">
        <v>42</v>
      </c>
      <c r="B56" s="178"/>
      <c r="C56" s="178"/>
      <c r="D56" s="178">
        <f>'将来負担比率（分子）の構造'!I$52</f>
        <v>5424</v>
      </c>
      <c r="E56" s="178"/>
      <c r="F56" s="178"/>
      <c r="G56" s="178">
        <f>'将来負担比率（分子）の構造'!J$52</f>
        <v>5533</v>
      </c>
      <c r="H56" s="178"/>
      <c r="I56" s="178"/>
      <c r="J56" s="178">
        <f>'将来負担比率（分子）の構造'!K$52</f>
        <v>5614</v>
      </c>
      <c r="K56" s="178"/>
      <c r="L56" s="178"/>
      <c r="M56" s="178">
        <f>'将来負担比率（分子）の構造'!L$52</f>
        <v>5574</v>
      </c>
      <c r="N56" s="178"/>
      <c r="O56" s="178"/>
      <c r="P56" s="178">
        <f>'将来負担比率（分子）の構造'!M$52</f>
        <v>5560</v>
      </c>
    </row>
    <row r="57" spans="1:16" x14ac:dyDescent="0.15">
      <c r="A57" s="178" t="s">
        <v>41</v>
      </c>
      <c r="B57" s="178"/>
      <c r="C57" s="178"/>
      <c r="D57" s="178">
        <f>'将来負担比率（分子）の構造'!I$51</f>
        <v>229</v>
      </c>
      <c r="E57" s="178"/>
      <c r="F57" s="178"/>
      <c r="G57" s="178">
        <f>'将来負担比率（分子）の構造'!J$51</f>
        <v>213</v>
      </c>
      <c r="H57" s="178"/>
      <c r="I57" s="178"/>
      <c r="J57" s="178">
        <f>'将来負担比率（分子）の構造'!K$51</f>
        <v>186</v>
      </c>
      <c r="K57" s="178"/>
      <c r="L57" s="178"/>
      <c r="M57" s="178">
        <f>'将来負担比率（分子）の構造'!L$51</f>
        <v>151</v>
      </c>
      <c r="N57" s="178"/>
      <c r="O57" s="178"/>
      <c r="P57" s="178">
        <f>'将来負担比率（分子）の構造'!M$51</f>
        <v>114</v>
      </c>
    </row>
    <row r="58" spans="1:16" x14ac:dyDescent="0.15">
      <c r="A58" s="178" t="s">
        <v>40</v>
      </c>
      <c r="B58" s="178"/>
      <c r="C58" s="178"/>
      <c r="D58" s="178">
        <f>'将来負担比率（分子）の構造'!I$50</f>
        <v>2559</v>
      </c>
      <c r="E58" s="178"/>
      <c r="F58" s="178"/>
      <c r="G58" s="178">
        <f>'将来負担比率（分子）の構造'!J$50</f>
        <v>2993</v>
      </c>
      <c r="H58" s="178"/>
      <c r="I58" s="178"/>
      <c r="J58" s="178">
        <f>'将来負担比率（分子）の構造'!K$50</f>
        <v>3263</v>
      </c>
      <c r="K58" s="178"/>
      <c r="L58" s="178"/>
      <c r="M58" s="178">
        <f>'将来負担比率（分子）の構造'!L$50</f>
        <v>3377</v>
      </c>
      <c r="N58" s="178"/>
      <c r="O58" s="178"/>
      <c r="P58" s="178">
        <f>'将来負担比率（分子）の構造'!M$50</f>
        <v>3507</v>
      </c>
    </row>
    <row r="59" spans="1:16" x14ac:dyDescent="0.15">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35</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34</v>
      </c>
      <c r="B62" s="178">
        <f>'将来負担比率（分子）の構造'!I$45</f>
        <v>814</v>
      </c>
      <c r="C62" s="178"/>
      <c r="D62" s="178"/>
      <c r="E62" s="178">
        <f>'将来負担比率（分子）の構造'!J$45</f>
        <v>703</v>
      </c>
      <c r="F62" s="178"/>
      <c r="G62" s="178"/>
      <c r="H62" s="178">
        <f>'将来負担比率（分子）の構造'!K$45</f>
        <v>576</v>
      </c>
      <c r="I62" s="178"/>
      <c r="J62" s="178"/>
      <c r="K62" s="178">
        <f>'将来負担比率（分子）の構造'!L$45</f>
        <v>585</v>
      </c>
      <c r="L62" s="178"/>
      <c r="M62" s="178"/>
      <c r="N62" s="178">
        <f>'将来負担比率（分子）の構造'!M$45</f>
        <v>543</v>
      </c>
      <c r="O62" s="178"/>
      <c r="P62" s="178"/>
    </row>
    <row r="63" spans="1:16" x14ac:dyDescent="0.15">
      <c r="A63" s="178" t="s">
        <v>33</v>
      </c>
      <c r="B63" s="178">
        <f>'将来負担比率（分子）の構造'!I$44</f>
        <v>24</v>
      </c>
      <c r="C63" s="178"/>
      <c r="D63" s="178"/>
      <c r="E63" s="178">
        <f>'将来負担比率（分子）の構造'!J$44</f>
        <v>58</v>
      </c>
      <c r="F63" s="178"/>
      <c r="G63" s="178"/>
      <c r="H63" s="178">
        <f>'将来負担比率（分子）の構造'!K$44</f>
        <v>51</v>
      </c>
      <c r="I63" s="178"/>
      <c r="J63" s="178"/>
      <c r="K63" s="178">
        <f>'将来負担比率（分子）の構造'!L$44</f>
        <v>45</v>
      </c>
      <c r="L63" s="178"/>
      <c r="M63" s="178"/>
      <c r="N63" s="178">
        <f>'将来負担比率（分子）の構造'!M$44</f>
        <v>38</v>
      </c>
      <c r="O63" s="178"/>
      <c r="P63" s="178"/>
    </row>
    <row r="64" spans="1:16" x14ac:dyDescent="0.15">
      <c r="A64" s="178" t="s">
        <v>32</v>
      </c>
      <c r="B64" s="178">
        <f>'将来負担比率（分子）の構造'!I$43</f>
        <v>374</v>
      </c>
      <c r="C64" s="178"/>
      <c r="D64" s="178"/>
      <c r="E64" s="178">
        <f>'将来負担比率（分子）の構造'!J$43</f>
        <v>354</v>
      </c>
      <c r="F64" s="178"/>
      <c r="G64" s="178"/>
      <c r="H64" s="178">
        <f>'将来負担比率（分子）の構造'!K$43</f>
        <v>315</v>
      </c>
      <c r="I64" s="178"/>
      <c r="J64" s="178"/>
      <c r="K64" s="178">
        <f>'将来負担比率（分子）の構造'!L$43</f>
        <v>309</v>
      </c>
      <c r="L64" s="178"/>
      <c r="M64" s="178"/>
      <c r="N64" s="178">
        <f>'将来負担比率（分子）の構造'!M$43</f>
        <v>292</v>
      </c>
      <c r="O64" s="178"/>
      <c r="P64" s="178"/>
    </row>
    <row r="65" spans="1:16" x14ac:dyDescent="0.15">
      <c r="A65" s="178" t="s">
        <v>31</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30</v>
      </c>
      <c r="B66" s="178">
        <f>'将来負担比率（分子）の構造'!I$41</f>
        <v>6301</v>
      </c>
      <c r="C66" s="178"/>
      <c r="D66" s="178"/>
      <c r="E66" s="178">
        <f>'将来負担比率（分子）の構造'!J$41</f>
        <v>6592</v>
      </c>
      <c r="F66" s="178"/>
      <c r="G66" s="178"/>
      <c r="H66" s="178">
        <f>'将来負担比率（分子）の構造'!K$41</f>
        <v>6634</v>
      </c>
      <c r="I66" s="178"/>
      <c r="J66" s="178"/>
      <c r="K66" s="178">
        <f>'将来負担比率（分子）の構造'!L$41</f>
        <v>6609</v>
      </c>
      <c r="L66" s="178"/>
      <c r="M66" s="178"/>
      <c r="N66" s="178">
        <f>'将来負担比率（分子）の構造'!M$41</f>
        <v>6487</v>
      </c>
      <c r="O66" s="178"/>
      <c r="P66" s="178"/>
    </row>
    <row r="67" spans="1:16" x14ac:dyDescent="0.15">
      <c r="A67" s="178" t="s">
        <v>74</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75</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76</v>
      </c>
      <c r="B72" s="182">
        <f>基金残高に係る経年分析!F55</f>
        <v>1204</v>
      </c>
      <c r="C72" s="182">
        <f>基金残高に係る経年分析!G55</f>
        <v>1110</v>
      </c>
      <c r="D72" s="182">
        <f>基金残高に係る経年分析!H55</f>
        <v>1089</v>
      </c>
    </row>
    <row r="73" spans="1:16" x14ac:dyDescent="0.15">
      <c r="A73" s="181" t="s">
        <v>77</v>
      </c>
      <c r="B73" s="182">
        <f>基金残高に係る経年分析!F56</f>
        <v>163</v>
      </c>
      <c r="C73" s="182">
        <f>基金残高に係る経年分析!G56</f>
        <v>163</v>
      </c>
      <c r="D73" s="182">
        <f>基金残高に係る経年分析!H56</f>
        <v>163</v>
      </c>
    </row>
    <row r="74" spans="1:16" x14ac:dyDescent="0.15">
      <c r="A74" s="181" t="s">
        <v>78</v>
      </c>
      <c r="B74" s="182">
        <f>基金残高に係る経年分析!F57</f>
        <v>1672</v>
      </c>
      <c r="C74" s="182">
        <f>基金残高に係る経年分析!G57</f>
        <v>1920</v>
      </c>
      <c r="D74" s="182">
        <f>基金残高に係る経年分析!H57</f>
        <v>1902</v>
      </c>
    </row>
  </sheetData>
  <sheetProtection algorithmName="SHA-512" hashValue="Cc+VLpyS1yKjb9LSHfRiUHG1eg1neQfdR+c9kVBVB8cXAW+7X6QVPH1Gx1BYhKw7s5esEBMLeaQVQi2UR6F8fQ==" saltValue="ECbrE473xBmahesEDo4/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2020-03-06T07:20:11Z</cp:lastPrinted>
  <dcterms:created xsi:type="dcterms:W3CDTF">2020-02-10T02:34:09Z</dcterms:created>
  <dcterms:modified xsi:type="dcterms:W3CDTF">2020-09-17T08:26:25Z</dcterms:modified>
  <cp:category/>
</cp:coreProperties>
</file>