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233\01_総務課\02_財政係\□決算\財政状況資料集\H29\H30.0207_平成28年度財政状況資料集の作成及び提出について\回答\"/>
    </mc:Choice>
  </mc:AlternateContent>
  <bookViews>
    <workbookView xWindow="0" yWindow="0" windowWidth="26250" windowHeight="10155" firstSheet="8"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C35" i="9"/>
  <c r="CO34" i="9"/>
  <c r="CO35" i="9" s="1"/>
  <c r="CO36" i="9" s="1"/>
  <c r="BW34" i="9"/>
  <c r="BW35" i="9" s="1"/>
  <c r="BW36" i="9" s="1"/>
  <c r="BW37" i="9" s="1"/>
  <c r="BW38" i="9" s="1"/>
  <c r="BW39" i="9" s="1"/>
  <c r="BW40" i="9" s="1"/>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<sst xmlns="http://schemas.openxmlformats.org/spreadsheetml/2006/main" count="1048" uniqueCount="552">
  <si>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</si>
  <si>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</si>
  <si>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</si>
  <si>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</si>
  <si>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</si>
  <si>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</si>
  <si>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</si>
  <si>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</si>
  <si>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</si>
  <si>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</si>
  <si>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</si>
  <si>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</si>
  <si>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</si>
  <si>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</si>
  <si>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</si>
  <si>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</si>
  <si>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</si>
  <si>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</si>
  <si>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</si>
  <si>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</si>
  <si>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</si>
  <si>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</si>
  <si>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</si>
  <si>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</si>
  <si>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</si>
  <si>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</si>
  <si>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</si>
  <si>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</si>
  <si>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</si>
  <si>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</si>
  <si>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</si>
  <si>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</si>
  <si>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</si>
  <si>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</si>
  <si>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</si>
  <si>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</si>
  <si>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</si>
  <si>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</si>
  <si>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</si>
  <si>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</si>
  <si>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</si>
  <si>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</si>
  <si>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</si>
  <si>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</si>
  <si>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</si>
  <si>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</si>
  <si>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</si>
  <si>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</si>
  <si>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</si>
  <si>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</si>
  <si>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</si>
  <si>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</si>
  <si>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</si>
  <si>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</si>
  <si>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</si>
  <si>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</si>
  <si>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</si>
  <si>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</si>
  <si>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</si>
  <si>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</si>
  <si>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</si>
  <si>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</si>
  <si>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</si>
  <si>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</si>
  <si>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</si>
  <si>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</si>
  <si>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</si>
  <si>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</si>
  <si>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</si>
  <si>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</si>
  <si>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</si>
  <si>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</si>
  <si>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</si>
  <si>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</si>
  <si>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</si>
  <si>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</si>
  <si>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</si>
  <si>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</si>
  <si>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</si>
  <si>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</si>
  <si>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</si>
  <si>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</si>
  <si>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</si>
  <si>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</si>
  <si>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</si>
  <si>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</si>
  <si>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</si>
  <si>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</si>
  <si>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</si>
  <si>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</si>
  <si>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</si>
  <si>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</si>
  <si>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</si>
  <si>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</si>
  <si>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</si>
  <si>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</si>
  <si>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</si>
  <si>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</si>
  <si>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</si>
  <si>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</si>
  <si>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</si>
  <si>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</si>
  <si>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</si>
  <si>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</si>
  <si>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</si>
  <si>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</si>
  <si>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</si>
  <si>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</si>
  <si>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</si>
  <si>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</si>
  <si>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</si>
  <si>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</si>
  <si>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</si>
  <si>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</si>
  <si>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</si>
  <si>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</si>
  <si>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</si>
  <si>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</si>
  <si>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</si>
  <si>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</si>
  <si>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</si>
  <si>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</si>
  <si>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</si>
  <si>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</si>
  <si>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</si>
  <si>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</si>
  <si>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</si>
  <si>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</si>
  <si>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</si>
  <si>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</si>
  <si>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</si>
  <si>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</si>
  <si>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</si>
  <si>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</si>
  <si>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</si>
  <si>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</si>
  <si>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</si>
  <si>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</si>
  <si>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</si>
  <si>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</si>
  <si>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</si>
  <si>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</si>
  <si>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</si>
  <si>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</si>
  <si>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</si>
  <si>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</si>
  <si>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</si>
  <si>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</si>
  <si>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</si>
  <si>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</si>
  <si>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</si>
  <si>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</si>
  <si>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</si>
  <si>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</si>
  <si>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</si>
  <si>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</si>
  <si>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</si>
  <si>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</si>
  <si>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</si>
  <si>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</si>
  <si>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</si>
  <si>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</si>
  <si>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</si>
  <si>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</si>
  <si>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</si>
  <si>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</si>
  <si>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</si>
  <si>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</si>
  <si>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</si>
  <si>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</si>
  <si>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</si>
  <si>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</si>
  <si>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</si>
  <si>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</si>
  <si>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</si>
  <si>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</si>
  <si>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</si>
  <si>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</si>
  <si>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</si>
  <si>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</si>
  <si>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</si>
  <si>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</si>
  <si>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</si>
  <si>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</si>
  <si>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</si>
  <si>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</si>
  <si>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</si>
  <si>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</si>
  <si>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</si>
  <si>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</si>
  <si>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</si>
  <si>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</si>
  <si>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</si>
  <si>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</si>
  <si>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</si>
  <si>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</si>
  <si>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</si>
  <si>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山形県朝日町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</si>
  <si>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</si>
  <si>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</si>
  <si>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</si>
  <si>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</si>
  <si>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</si>
  <si>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</si>
  <si>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</si>
  <si>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</si>
  <si>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</si>
  <si>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</si>
  <si>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</si>
  <si>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</si>
  <si>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</si>
  <si>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</si>
  <si>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</si>
  <si>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</si>
  <si>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</si>
  <si>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</si>
  <si>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</si>
  <si>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</si>
  <si>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</si>
  <si>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</si>
  <si>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</si>
  <si>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</si>
  <si>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</si>
  <si>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</si>
  <si>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</si>
  <si>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</si>
  <si>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</si>
  <si>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</si>
  <si>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</si>
  <si>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</si>
  <si>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</si>
  <si>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</si>
  <si>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</si>
  <si>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</si>
  <si>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</si>
  <si>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</si>
  <si>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</si>
  <si>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</si>
  <si>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</si>
  <si>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</si>
  <si>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</si>
  <si>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</si>
  <si>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</si>
  <si>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</si>
  <si>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</si>
  <si>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</si>
  <si>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</si>
  <si>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</si>
  <si>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</si>
  <si>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</si>
  <si>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</si>
  <si>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</si>
  <si>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</si>
  <si>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</si>
  <si>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</si>
  <si>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</si>
  <si>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</si>
  <si>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</si>
  <si>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</si>
  <si>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</si>
  <si>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</si>
  <si>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</si>
  <si>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</si>
  <si>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</si>
  <si>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</si>
  <si>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</si>
  <si>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</si>
  <si>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</si>
  <si>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</si>
  <si>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</si>
  <si>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</si>
  <si>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</si>
  <si>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</si>
  <si>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</si>
  <si>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</si>
  <si>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</si>
  <si>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</si>
  <si>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</si>
  <si>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</si>
  <si>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</si>
  <si>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</si>
  <si>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</si>
  <si>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</si>
  <si>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</si>
  <si>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</si>
  <si>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</si>
  <si>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</si>
  <si>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</si>
  <si>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</si>
  <si>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</si>
  <si>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</si>
  <si>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</si>
  <si>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</si>
  <si>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</si>
  <si>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</si>
  <si>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</si>
  <si>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</si>
  <si>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</si>
  <si>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</si>
  <si>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</si>
  <si>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</si>
  <si>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</si>
  <si>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</si>
  <si>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</si>
  <si>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</si>
  <si>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</si>
  <si>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</si>
  <si>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</si>
  <si>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</si>
  <si>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</si>
  <si>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</si>
  <si>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</si>
  <si>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</si>
  <si>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</si>
  <si>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</si>
  <si>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</si>
  <si>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</si>
  <si>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</si>
  <si>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</si>
  <si>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</si>
  <si>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</si>
  <si>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</si>
  <si>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</si>
  <si>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</si>
  <si>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</si>
  <si>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</si>
  <si>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</si>
  <si>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</si>
  <si>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</si>
  <si>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</si>
  <si>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</si>
  <si>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</si>
  <si>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</si>
  <si>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</si>
  <si>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</si>
  <si>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</si>
  <si>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</si>
  <si>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</si>
  <si>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</si>
  <si>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</si>
  <si>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</si>
  <si>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</si>
  <si>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</si>
  <si>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</si>
  <si>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</si>
  <si>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</si>
  <si>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</si>
  <si>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山形県朝日町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</si>
  <si>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</si>
  <si>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</si>
  <si>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</si>
  <si>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</si>
  <si>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</si>
  <si>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</si>
  <si>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</si>
  <si>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</si>
  <si>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</si>
  <si>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</si>
  <si>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</si>
  <si>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</si>
  <si>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</si>
  <si>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</si>
  <si>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</si>
  <si>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</si>
  <si>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</si>
  <si>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</si>
  <si>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</si>
  <si>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</si>
  <si>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</si>
  <si>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</si>
  <si>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</si>
  <si>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</si>
  <si>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</si>
  <si>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</si>
  <si>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</si>
  <si>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</si>
  <si>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</si>
  <si>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</si>
  <si>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</si>
  <si>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</si>
  <si>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</si>
  <si>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</si>
  <si>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</si>
  <si>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</si>
  <si>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</si>
  <si>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</si>
  <si>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</si>
  <si>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</si>
  <si>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</si>
  <si>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</si>
  <si>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</si>
  <si>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</si>
  <si>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</si>
  <si>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</si>
  <si>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</si>
  <si>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</si>
  <si>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</si>
  <si>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</si>
  <si>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</si>
  <si>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</si>
  <si>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</si>
  <si>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</si>
  <si>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</si>
  <si>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</si>
  <si>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</si>
  <si>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</si>
  <si>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</si>
  <si>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</si>
  <si>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</si>
  <si>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</si>
  <si>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</si>
  <si>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</si>
  <si>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</si>
  <si>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</si>
  <si>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</si>
  <si>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</si>
  <si>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</si>
  <si>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</si>
  <si>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</si>
  <si>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</si>
  <si>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</si>
  <si>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</si>
  <si>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</si>
  <si>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</si>
  <si>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</si>
  <si>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</si>
  <si>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</si>
  <si>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</si>
  <si>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</si>
  <si>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</si>
  <si>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</si>
  <si>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</si>
  <si>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</si>
  <si>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</si>
  <si>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</si>
  <si>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</si>
  <si>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</si>
  <si>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</si>
  <si>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</si>
  <si>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</si>
  <si>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</si>
  <si>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</si>
  <si>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</si>
  <si>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</si>
  <si>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</si>
  <si>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</si>
  <si>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</si>
  <si>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</si>
  <si>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</si>
  <si>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</si>
  <si>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</si>
  <si>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</si>
  <si>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</si>
  <si>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</si>
  <si>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</si>
  <si>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</si>
  <si>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</si>
  <si>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</si>
  <si>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</si>
  <si>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</si>
  <si>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</si>
  <si>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</si>
  <si>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</si>
  <si>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</si>
  <si>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</si>
  <si>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</si>
  <si>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</si>
  <si>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</si>
  <si>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</si>
  <si>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</si>
  <si>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</si>
  <si>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</si>
  <si>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</si>
  <si>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</si>
  <si>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</si>
  <si>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</si>
  <si>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</si>
  <si>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</si>
  <si>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</si>
  <si>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</si>
  <si>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</si>
  <si>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</si>
  <si>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</si>
  <si>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</si>
  <si>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</si>
  <si>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</si>
  <si>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</si>
  <si>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</si>
  <si>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</si>
  <si>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</si>
  <si>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</si>
  <si>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</si>
  <si>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</si>
  <si>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</si>
  <si>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</si>
  <si>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</si>
  <si>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</si>
  <si>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</si>
  <si>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</si>
  <si>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</si>
  <si>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</si>
  <si>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</si>
  <si>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</si>
  <si>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</si>
  <si>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</si>
  <si>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</si>
  <si>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</si>
  <si>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</si>
  <si>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</si>
  <si>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</si>
  <si>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</si>
  <si>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</si>
  <si>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</si>
  <si>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</si>
  <si>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</si>
  <si>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</si>
  <si>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</si>
  <si>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</si>
  <si>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</si>
  <si>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</si>
  <si>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</si>
  <si>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</si>
  <si>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</si>
  <si>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</si>
  <si>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5.77</t>
  </si>
  <si>
    <t>▲ 4.59</t>
  </si>
  <si>
    <t>▲ 5.63</t>
  </si>
  <si>
    <t>▲ 4.74</t>
  </si>
  <si>
    <t>一般会計</t>
  </si>
  <si>
    <t>水道事業会計</t>
  </si>
  <si>
    <t>病院事業会計</t>
  </si>
  <si>
    <t>国民健康保険特別会計</t>
  </si>
  <si>
    <t>介護保険特別会計</t>
  </si>
  <si>
    <t>後期高齢者医療特別会計</t>
  </si>
  <si>
    <t>集落排水事業特別会計</t>
  </si>
  <si>
    <t>その他会計（赤字）</t>
  </si>
  <si>
    <t>その他会計（黒字）</t>
  </si>
  <si>
    <t>-</t>
    <phoneticPr fontId="2"/>
  </si>
  <si>
    <t>-</t>
    <phoneticPr fontId="2"/>
  </si>
  <si>
    <t>-</t>
    <phoneticPr fontId="2"/>
  </si>
  <si>
    <t>西村山広域行政事務組合（普通会計分）</t>
  </si>
  <si>
    <t>西村山広域行政事務組合（事業会計分）</t>
  </si>
  <si>
    <t>山形県消防補償等組合</t>
  </si>
  <si>
    <t xml:space="preserve">山形県自治会館管理組合 </t>
  </si>
  <si>
    <t>山形県市町村職員退職手当組合</t>
  </si>
  <si>
    <t>山形県後期高齢者医療広域連合（普通会計分）</t>
  </si>
  <si>
    <t>山形県後期高齢者医療広域連合（事業会計分）</t>
  </si>
  <si>
    <t>-</t>
    <phoneticPr fontId="2"/>
  </si>
  <si>
    <t>朝日町ワイン</t>
    <phoneticPr fontId="2"/>
  </si>
  <si>
    <t>朝日自然観</t>
    <phoneticPr fontId="2"/>
  </si>
  <si>
    <t>りんごの森</t>
    <rPh sb="4" eb="5">
      <t>モリ</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</si>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</sst>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B306-4032-81BC-D96D0EE8AF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146310</c:v>
                </c:pt>
                <c:pt idx="1">
                  <c:v>117275</c:v>
                </c:pt>
                <c:pt idx="2">
                  <c:v>151920</c:v>
                </c:pt>
                <c:pt idx="3">
                  <c:v>137657</c:v>
                </c:pt>
                <c:pt idx="4">
                  <c:v>100815</c:v>
                </c:pt>
              </c:numCache>
            </c:numRef>
          </c:val>
          <c:smooth val="0"/>
          <c:extLst>
            <c:ext xmlns:c16="http://schemas.microsoft.com/office/drawing/2014/chart" uri="{C3380CC4-5D6E-409C-BE32-E72D297353CC}">
              <c16:uniqueId val="{00000001-B306-4032-81BC-D96D0EE8AFA6}"/>
            </c:ext>
          </c:extLst>
        </c:ser>
        <c:dLbls>
          <c:showLegendKey val="0"/>
          <c:showVal val="0"/>
          <c:showCatName val="0"/>
          <c:showSerName val="0"/>
          <c:showPercent val="0"/>
          <c:showBubbleSize val="0"/>
        </c:dLbls>
        <c:marker val="1"/>
        <c:smooth val="0"/>
        <c:axId val="161974144"/>
        <c:axId val="161982336"/>
      </c:lineChart>
      <c:catAx>
        <c:axId val="161974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82336"/>
        <c:crosses val="autoZero"/>
        <c:auto val="1"/>
        <c:lblAlgn val="ctr"/>
        <c:lblOffset val="100"/>
        <c:tickLblSkip val="1"/>
        <c:tickMarkSkip val="1"/>
        <c:noMultiLvlLbl val="0"/>
      </c:catAx>
      <c:valAx>
        <c:axId val="16198233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7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12.16</c:v>
                </c:pt>
                <c:pt idx="1">
                  <c:v>11.83</c:v>
                </c:pt>
                <c:pt idx="2">
                  <c:v>12.01</c:v>
                </c:pt>
                <c:pt idx="3">
                  <c:v>12.22</c:v>
                </c:pt>
                <c:pt idx="4">
                  <c:v>12.61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37.47</c:v>
                </c:pt>
                <c:pt idx="1">
                  <c:v>34.869999999999997</c:v>
                </c:pt>
                <c:pt idx="2">
                  <c:v>33.46</c:v>
                </c:pt>
                <c:pt idx="3">
                  <c:v>34.33</c:v>
                </c:pt>
                <c:pt idx="4">
                  <c:v>37.909999999999997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8320"/>
        <c:axId val="90250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8.52</c:v>
                </c:pt>
                <c:pt idx="1">
                  <c:v>-5.77</c:v>
                </c:pt>
                <c:pt idx="2">
                  <c:v>-4.59</c:v>
                </c:pt>
                <c:pt idx="3">
                  <c:v>-5.63</c:v>
                </c:pt>
                <c:pt idx="4">
                  <c:v>-4.74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8320"/>
        <c:axId val="90250240"/>
      </c:lineChart>
      <c:catAx>
        <c:axId val="9024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50240"/>
        <c:crosses val="autoZero"/>
        <c:auto val="1"/>
        <c:lblAlgn val="ctr"/>
        <c:lblOffset val="100"/>
        <c:tickLblSkip val="1"/>
        <c:tickMarkSkip val="1"/>
        <c:noMultiLvlLbl val="0"/>
      </c:catAx>
      <c:valAx>
        <c:axId val="9025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0.72</c:v>
                </c:pt>
                <c:pt idx="2">
                  <c:v>#N/A</c:v>
                </c:pt>
                <c:pt idx="3">
                  <c:v>0.62</c:v>
                </c:pt>
                <c:pt idx="4">
                  <c:v>#N/A</c:v>
                </c:pt>
                <c:pt idx="5">
                  <c:v>0.45</c:v>
                </c:pt>
                <c:pt idx="6">
                  <c:v>#N/A</c:v>
                </c:pt>
                <c:pt idx="7">
                  <c:v>0.56000000000000005</c:v>
                </c:pt>
                <c:pt idx="8">
                  <c:v>#N/A</c:v>
                </c:pt>
                <c:pt idx="9">
                  <c:v>1.84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3.57</c:v>
                </c:pt>
                <c:pt idx="2">
                  <c:v>#N/A</c:v>
                </c:pt>
                <c:pt idx="3">
                  <c:v>2.63</c:v>
                </c:pt>
                <c:pt idx="4">
                  <c:v>#N/A</c:v>
                </c:pt>
                <c:pt idx="5">
                  <c:v>2.38</c:v>
                </c:pt>
                <c:pt idx="6">
                  <c:v>#N/A</c:v>
                </c:pt>
                <c:pt idx="7">
                  <c:v>1.08</c:v>
                </c:pt>
                <c:pt idx="8">
                  <c:v>#N/A</c:v>
                </c:pt>
                <c:pt idx="9">
                  <c:v>1.89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14.05</c:v>
                </c:pt>
                <c:pt idx="2">
                  <c:v>#N/A</c:v>
                </c:pt>
                <c:pt idx="3">
                  <c:v>14.83</c:v>
                </c:pt>
                <c:pt idx="4">
                  <c:v>#N/A</c:v>
                </c:pt>
                <c:pt idx="5">
                  <c:v>14.19</c:v>
                </c:pt>
                <c:pt idx="6">
                  <c:v>#N/A</c:v>
                </c:pt>
                <c:pt idx="7">
                  <c:v>12.64</c:v>
                </c:pt>
                <c:pt idx="8">
                  <c:v>#N/A</c:v>
                </c:pt>
                <c:pt idx="9">
                  <c:v>10.6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9.34</c:v>
                </c:pt>
                <c:pt idx="2">
                  <c:v>#N/A</c:v>
                </c:pt>
                <c:pt idx="3">
                  <c:v>10.09</c:v>
                </c:pt>
                <c:pt idx="4">
                  <c:v>#N/A</c:v>
                </c:pt>
                <c:pt idx="5">
                  <c:v>11.7</c:v>
                </c:pt>
                <c:pt idx="6">
                  <c:v>#N/A</c:v>
                </c:pt>
                <c:pt idx="7">
                  <c:v>12.08</c:v>
                </c:pt>
                <c:pt idx="8">
                  <c:v>#N/A</c:v>
                </c:pt>
                <c:pt idx="9">
                  <c:v>11.45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12.15</c:v>
                </c:pt>
                <c:pt idx="2">
                  <c:v>#N/A</c:v>
                </c:pt>
                <c:pt idx="3">
                  <c:v>11.82</c:v>
                </c:pt>
                <c:pt idx="4">
                  <c:v>#N/A</c:v>
                </c:pt>
                <c:pt idx="5">
                  <c:v>12.01</c:v>
                </c:pt>
                <c:pt idx="6">
                  <c:v>#N/A</c:v>
                </c:pt>
                <c:pt idx="7">
                  <c:v>12.22</c:v>
                </c:pt>
                <c:pt idx="8">
                  <c:v>#N/A</c:v>
                </c:pt>
                <c:pt idx="9">
                  <c:v>12.6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52096"/>
        <c:axId val="148464768"/>
      </c:barChart>
      <c:catAx>
        <c:axId val="1484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64768"/>
        <c:crosses val="autoZero"/>
        <c:auto val="1"/>
        <c:lblAlgn val="ctr"/>
        <c:lblOffset val="100"/>
        <c:tickLblSkip val="1"/>
        <c:tickMarkSkip val="1"/>
        <c:noMultiLvlLbl val="0"/>
      </c:catAx>
      <c:valAx>
        <c:axId val="14846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476</c:v>
                </c:pt>
                <c:pt idx="5">
                  <c:v>489</c:v>
                </c:pt>
                <c:pt idx="8">
                  <c:v>592</c:v>
                </c:pt>
                <c:pt idx="11">
                  <c:v>575</c:v>
                </c:pt>
                <c:pt idx="14">
                  <c:v>576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c:v>
                </c:pt>
                <c:pt idx="3">
                  <c:v>22</c:v>
                </c:pt>
                <c:pt idx="6">
                  <c:v>1</c:v>
                </c:pt>
                <c:pt idx="9">
                  <c:v>5</c:v>
                </c:pt>
                <c:pt idx="12">
                  <c:v>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c:v>
                </c:pt>
                <c:pt idx="3">
                  <c:v>60</c:v>
                </c:pt>
                <c:pt idx="6">
                  <c:v>52</c:v>
                </c:pt>
                <c:pt idx="9">
                  <c:v>45</c:v>
                </c:pt>
                <c:pt idx="12">
                  <c:v>36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499</c:v>
                </c:pt>
                <c:pt idx="3">
                  <c:v>451</c:v>
                </c:pt>
                <c:pt idx="6">
                  <c:v>510</c:v>
                </c:pt>
                <c:pt idx="9">
                  <c:v>592</c:v>
                </c:pt>
                <c:pt idx="12">
                  <c:v>623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0644480"/>
        <c:axId val="16070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97</c:v>
                </c:pt>
                <c:pt idx="2">
                  <c:v>#N/A</c:v>
                </c:pt>
                <c:pt idx="3">
                  <c:v>#N/A</c:v>
                </c:pt>
                <c:pt idx="4">
                  <c:v>44</c:v>
                </c:pt>
                <c:pt idx="5">
                  <c:v>#N/A</c:v>
                </c:pt>
                <c:pt idx="6">
                  <c:v>#N/A</c:v>
                </c:pt>
                <c:pt idx="7">
                  <c:v>-29</c:v>
                </c:pt>
                <c:pt idx="8">
                  <c:v>#N/A</c:v>
                </c:pt>
                <c:pt idx="9">
                  <c:v>#N/A</c:v>
                </c:pt>
                <c:pt idx="10">
                  <c:v>67</c:v>
                </c:pt>
                <c:pt idx="11">
                  <c:v>#N/A</c:v>
                </c:pt>
                <c:pt idx="12">
                  <c:v>#N/A</c:v>
                </c:pt>
                <c:pt idx="13">
                  <c:v>89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0644480"/>
        <c:axId val="160700672"/>
      </c:lineChart>
      <c:catAx>
        <c:axId val="1606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00672"/>
        <c:crosses val="autoZero"/>
        <c:auto val="1"/>
        <c:lblAlgn val="ctr"/>
        <c:lblOffset val="100"/>
        <c:tickLblSkip val="1"/>
        <c:tickMarkSkip val="1"/>
        <c:noMultiLvlLbl val="0"/>
      </c:catAx>
      <c:valAx>
        <c:axId val="16070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4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5060</c:v>
                </c:pt>
                <c:pt idx="5">
                  <c:v>5300</c:v>
                </c:pt>
                <c:pt idx="8">
                  <c:v>5424</c:v>
                </c:pt>
                <c:pt idx="11">
                  <c:v>5533</c:v>
                </c:pt>
                <c:pt idx="14">
                  <c:v>5614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155</c:v>
                </c:pt>
                <c:pt idx="5">
                  <c:v>143</c:v>
                </c:pt>
                <c:pt idx="8">
                  <c:v>229</c:v>
                </c:pt>
                <c:pt idx="11">
                  <c:v>213</c:v>
                </c:pt>
                <c:pt idx="14">
                  <c:v>186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2002</c:v>
                </c:pt>
                <c:pt idx="5">
                  <c:v>2359</c:v>
                </c:pt>
                <c:pt idx="8">
                  <c:v>2559</c:v>
                </c:pt>
                <c:pt idx="11">
                  <c:v>2993</c:v>
                </c:pt>
                <c:pt idx="14">
                  <c:v>3263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1004</c:v>
                </c:pt>
                <c:pt idx="3">
                  <c:v>886</c:v>
                </c:pt>
                <c:pt idx="6">
                  <c:v>814</c:v>
                </c:pt>
                <c:pt idx="9">
                  <c:v>703</c:v>
                </c:pt>
                <c:pt idx="12">
                  <c:v>576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c:v>
                </c:pt>
                <c:pt idx="3">
                  <c:v>45</c:v>
                </c:pt>
                <c:pt idx="6">
                  <c:v>24</c:v>
                </c:pt>
                <c:pt idx="9">
                  <c:v>58</c:v>
                </c:pt>
                <c:pt idx="12">
                  <c:v>51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428</c:v>
                </c:pt>
                <c:pt idx="3">
                  <c:v>412</c:v>
                </c:pt>
                <c:pt idx="6">
                  <c:v>374</c:v>
                </c:pt>
                <c:pt idx="9">
                  <c:v>354</c:v>
                </c:pt>
                <c:pt idx="12">
                  <c:v>315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5645</c:v>
                </c:pt>
                <c:pt idx="3">
                  <c:v>5918</c:v>
                </c:pt>
                <c:pt idx="6">
                  <c:v>6301</c:v>
                </c:pt>
                <c:pt idx="9">
                  <c:v>6592</c:v>
                </c:pt>
                <c:pt idx="12">
                  <c:v>6634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575296"/>
        <c:axId val="16157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575296"/>
        <c:axId val="161577600"/>
      </c:lineChart>
      <c:catAx>
        <c:axId val="16157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577600"/>
        <c:crosses val="autoZero"/>
        <c:auto val="1"/>
        <c:lblAlgn val="ctr"/>
        <c:lblOffset val="100"/>
        <c:tickLblSkip val="1"/>
        <c:tickMarkSkip val="1"/>
        <c:noMultiLvlLbl val="0"/>
      </c:catAx>
      <c:valAx>
        <c:axId val="16157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7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山形県朝日町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7,248
7,187
196.81
5,485,959
5,085,328
400,308
3,175,590
6,634,224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・人口の減少や全国平均を上回る高齢化率（平成２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年４月現在</a:t>
          </a:r>
          <a:r>
            <a:rPr kumimoji="1" lang="ja-JP" altLang="en-US" sz="1300">
              <a:solidFill>
                <a:schemeClr val="dk1"/>
              </a:solidFill>
              <a:effectLst/>
              <a:latin typeface="+mn-lt"/>
              <a:ea typeface="+mn-ea"/>
              <a:cs typeface="+mn-cs"/>
            </a:rPr>
            <a:t>４０．１</a:t>
          </a:r>
          <a:r>
            <a:rPr kumimoji="1" lang="ja-JP" altLang="ja-JP" sz="1300">
              <a:solidFill>
                <a:schemeClr val="dk1"/>
              </a:solidFill>
              <a:effectLst/>
              <a:latin typeface="+mn-lt"/>
              <a:ea typeface="+mn-ea"/>
              <a:cs typeface="+mn-cs"/>
            </a:rPr>
            <a:t>％）に加え、長引く景気低迷による税の減収などから、財政基盤が弱く、類似団体平均を下回っている。第</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次総合発展計画に沿った活力あるまちづくりを展開しつつ、行政の効率化に努めることにより、財政の健全化を図る。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8" name="直線コネクタ 77"/>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２８年度については、起債残高の抑制を目的に臨時財政対策債を借入れしなかったため、例年より１２，０００千円程度経常一般財源が少なくなり、結果的に経常収支比率が４．９ポイント押し上げる大きな要因となった。借入れした場合の試算では８５．８％で、１．４％の上昇にとどまっている。近年続いた大型公共事業のにより、公債費は増加傾向にあるが、今後は事業の抑制等により残高の縮減と財政の弾力性の確保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64</xdr:row>
      <xdr:rowOff>34544</xdr:rowOff>
    </xdr:to>
    <xdr:cxnSp macro="">
      <xdr:nvCxnSpPr>
        <xdr:cNvPr id="130" name="直線コネクタ 129"/>
        <xdr:cNvCxnSpPr/>
      </xdr:nvCxnSpPr>
      <xdr:spPr>
        <a:xfrm>
          <a:off x="4114800" y="10770870"/>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54102</xdr:rowOff>
    </xdr:from>
    <xdr:to>
      <xdr:col>6</xdr:col>
      <xdr:colOff>0</xdr:colOff>
      <xdr:row>62</xdr:row>
      <xdr:rowOff>140970</xdr:rowOff>
    </xdr:to>
    <xdr:cxnSp macro="">
      <xdr:nvCxnSpPr>
        <xdr:cNvPr id="133" name="直線コネクタ 132"/>
        <xdr:cNvCxnSpPr/>
      </xdr:nvCxnSpPr>
      <xdr:spPr>
        <a:xfrm>
          <a:off x="3225800" y="106840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54102</xdr:rowOff>
    </xdr:from>
    <xdr:to>
      <xdr:col>4</xdr:col>
      <xdr:colOff>482600</xdr:colOff>
      <xdr:row>62</xdr:row>
      <xdr:rowOff>83058</xdr:rowOff>
    </xdr:to>
    <xdr:cxnSp macro="">
      <xdr:nvCxnSpPr>
        <xdr:cNvPr id="136" name="直線コネクタ 135"/>
        <xdr:cNvCxnSpPr/>
      </xdr:nvCxnSpPr>
      <xdr:spPr>
        <a:xfrm flipV="1">
          <a:off x="2336800" y="106840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63</xdr:row>
      <xdr:rowOff>66040</xdr:rowOff>
    </xdr:to>
    <xdr:cxnSp macro="">
      <xdr:nvCxnSpPr>
        <xdr:cNvPr id="139" name="直線コネクタ 138"/>
        <xdr:cNvCxnSpPr/>
      </xdr:nvCxnSpPr>
      <xdr:spPr>
        <a:xfrm flipV="1">
          <a:off x="1447800" y="1071295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9" name="円/楕円 148"/>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50"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1" name="円/楕円 150"/>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5097</xdr:rowOff>
    </xdr:from>
    <xdr:ext cx="736600" cy="259045"/>
    <xdr:sp macro="" textlink="">
      <xdr:nvSpPr>
        <xdr:cNvPr id="152" name="テキスト ボックス 151"/>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3302</xdr:rowOff>
    </xdr:from>
    <xdr:to>
      <xdr:col>4</xdr:col>
      <xdr:colOff>533400</xdr:colOff>
      <xdr:row>62</xdr:row>
      <xdr:rowOff>104902</xdr:rowOff>
    </xdr:to>
    <xdr:sp macro="" textlink="">
      <xdr:nvSpPr>
        <xdr:cNvPr id="153" name="円/楕円 152"/>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115079</xdr:rowOff>
    </xdr:from>
    <xdr:ext cx="762000" cy="259045"/>
    <xdr:sp macro="" textlink="">
      <xdr:nvSpPr>
        <xdr:cNvPr id="154" name="テキスト ボックス 153"/>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5" name="円/楕円 154"/>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118635</xdr:rowOff>
    </xdr:from>
    <xdr:ext cx="762000" cy="259045"/>
    <xdr:sp macro="" textlink="">
      <xdr:nvSpPr>
        <xdr:cNvPr id="156" name="テキスト ボックス 155"/>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7" name="円/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8" name="テキスト ボックス 15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[230,943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人件費・物件費等の適正度が低くなっている要因として、ゴミ処理業務や消防業務を一部事務組合で行なっていることがあげられる。一部事務組合の人件費・物件費に充てる負担金といった費用を合計した場合、人口１人当たりの金額は増加することになる。今後はこれらも含めた経費について、抑制し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67402</xdr:rowOff>
    </xdr:from>
    <xdr:to>
      <xdr:col>7</xdr:col>
      <xdr:colOff>152400</xdr:colOff>
      <xdr:row>83</xdr:row>
      <xdr:rowOff>96926</xdr:rowOff>
    </xdr:to>
    <xdr:cxnSp macro="">
      <xdr:nvCxnSpPr>
        <xdr:cNvPr id="193" name="直線コネクタ 192"/>
        <xdr:cNvCxnSpPr/>
      </xdr:nvCxnSpPr>
      <xdr:spPr>
        <a:xfrm>
          <a:off x="4114800" y="14297752"/>
          <a:ext cx="8382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17776</xdr:rowOff>
    </xdr:from>
    <xdr:to>
      <xdr:col>6</xdr:col>
      <xdr:colOff>0</xdr:colOff>
      <xdr:row>83</xdr:row>
      <xdr:rowOff>67402</xdr:rowOff>
    </xdr:to>
    <xdr:cxnSp macro="">
      <xdr:nvCxnSpPr>
        <xdr:cNvPr id="196" name="直線コネクタ 195"/>
        <xdr:cNvCxnSpPr/>
      </xdr:nvCxnSpPr>
      <xdr:spPr>
        <a:xfrm>
          <a:off x="3225800" y="14248126"/>
          <a:ext cx="889000" cy="4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128921</xdr:rowOff>
    </xdr:from>
    <xdr:to>
      <xdr:col>4</xdr:col>
      <xdr:colOff>482600</xdr:colOff>
      <xdr:row>83</xdr:row>
      <xdr:rowOff>17776</xdr:rowOff>
    </xdr:to>
    <xdr:cxnSp macro="">
      <xdr:nvCxnSpPr>
        <xdr:cNvPr id="199" name="直線コネクタ 198"/>
        <xdr:cNvCxnSpPr/>
      </xdr:nvCxnSpPr>
      <xdr:spPr>
        <a:xfrm>
          <a:off x="2336800" y="14187821"/>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124799</xdr:rowOff>
    </xdr:from>
    <xdr:to>
      <xdr:col>3</xdr:col>
      <xdr:colOff>279400</xdr:colOff>
      <xdr:row>82</xdr:row>
      <xdr:rowOff>128921</xdr:rowOff>
    </xdr:to>
    <xdr:cxnSp macro="">
      <xdr:nvCxnSpPr>
        <xdr:cNvPr id="202" name="直線コネクタ 201"/>
        <xdr:cNvCxnSpPr/>
      </xdr:nvCxnSpPr>
      <xdr:spPr>
        <a:xfrm>
          <a:off x="1447800" y="14183699"/>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46126</xdr:rowOff>
    </xdr:from>
    <xdr:to>
      <xdr:col>7</xdr:col>
      <xdr:colOff>203200</xdr:colOff>
      <xdr:row>83</xdr:row>
      <xdr:rowOff>147726</xdr:rowOff>
    </xdr:to>
    <xdr:sp macro="" textlink="">
      <xdr:nvSpPr>
        <xdr:cNvPr id="212" name="円/楕円 211"/>
        <xdr:cNvSpPr/>
      </xdr:nvSpPr>
      <xdr:spPr>
        <a:xfrm>
          <a:off x="4902200" y="142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62653</xdr:rowOff>
    </xdr:from>
    <xdr:ext cx="762000" cy="259045"/>
    <xdr:sp macro="" textlink="">
      <xdr:nvSpPr>
        <xdr:cNvPr id="213" name="人件費・物件費等の状況該当値テキスト"/>
        <xdr:cNvSpPr txBox="1"/>
      </xdr:nvSpPr>
      <xdr:spPr>
        <a:xfrm>
          <a:off x="5041900" y="1412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230,943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16602</xdr:rowOff>
    </xdr:from>
    <xdr:to>
      <xdr:col>6</xdr:col>
      <xdr:colOff>50800</xdr:colOff>
      <xdr:row>83</xdr:row>
      <xdr:rowOff>118202</xdr:rowOff>
    </xdr:to>
    <xdr:sp macro="" textlink="">
      <xdr:nvSpPr>
        <xdr:cNvPr id="214" name="円/楕円 213"/>
        <xdr:cNvSpPr/>
      </xdr:nvSpPr>
      <xdr:spPr>
        <a:xfrm>
          <a:off x="4064000" y="142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128379</xdr:rowOff>
    </xdr:from>
    <xdr:ext cx="736600" cy="259045"/>
    <xdr:sp macro="" textlink="">
      <xdr:nvSpPr>
        <xdr:cNvPr id="215" name="テキスト ボックス 214"/>
        <xdr:cNvSpPr txBox="1"/>
      </xdr:nvSpPr>
      <xdr:spPr>
        <a:xfrm>
          <a:off x="3733800" y="1401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138426</xdr:rowOff>
    </xdr:from>
    <xdr:to>
      <xdr:col>4</xdr:col>
      <xdr:colOff>533400</xdr:colOff>
      <xdr:row>83</xdr:row>
      <xdr:rowOff>68576</xdr:rowOff>
    </xdr:to>
    <xdr:sp macro="" textlink="">
      <xdr:nvSpPr>
        <xdr:cNvPr id="216" name="円/楕円 215"/>
        <xdr:cNvSpPr/>
      </xdr:nvSpPr>
      <xdr:spPr>
        <a:xfrm>
          <a:off x="3175000" y="141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78753</xdr:rowOff>
    </xdr:from>
    <xdr:ext cx="762000" cy="259045"/>
    <xdr:sp macro="" textlink="">
      <xdr:nvSpPr>
        <xdr:cNvPr id="217" name="テキスト ボックス 216"/>
        <xdr:cNvSpPr txBox="1"/>
      </xdr:nvSpPr>
      <xdr:spPr>
        <a:xfrm>
          <a:off x="2844800" y="139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211,262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78121</xdr:rowOff>
    </xdr:from>
    <xdr:to>
      <xdr:col>3</xdr:col>
      <xdr:colOff>330200</xdr:colOff>
      <xdr:row>83</xdr:row>
      <xdr:rowOff>8271</xdr:rowOff>
    </xdr:to>
    <xdr:sp macro="" textlink="">
      <xdr:nvSpPr>
        <xdr:cNvPr id="218" name="円/楕円 217"/>
        <xdr:cNvSpPr/>
      </xdr:nvSpPr>
      <xdr:spPr>
        <a:xfrm>
          <a:off x="2286000" y="14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18448</xdr:rowOff>
    </xdr:from>
    <xdr:ext cx="762000" cy="259045"/>
    <xdr:sp macro="" textlink="">
      <xdr:nvSpPr>
        <xdr:cNvPr id="219" name="テキスト ボックス 218"/>
        <xdr:cNvSpPr txBox="1"/>
      </xdr:nvSpPr>
      <xdr:spPr>
        <a:xfrm>
          <a:off x="1955800" y="1390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196,267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73999</xdr:rowOff>
    </xdr:from>
    <xdr:to>
      <xdr:col>2</xdr:col>
      <xdr:colOff>127000</xdr:colOff>
      <xdr:row>83</xdr:row>
      <xdr:rowOff>4149</xdr:rowOff>
    </xdr:to>
    <xdr:sp macro="" textlink="">
      <xdr:nvSpPr>
        <xdr:cNvPr id="220" name="円/楕円 219"/>
        <xdr:cNvSpPr/>
      </xdr:nvSpPr>
      <xdr:spPr>
        <a:xfrm>
          <a:off x="1397000" y="14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14326</xdr:rowOff>
    </xdr:from>
    <xdr:ext cx="762000" cy="259045"/>
    <xdr:sp macro="" textlink="">
      <xdr:nvSpPr>
        <xdr:cNvPr id="221" name="テキスト ボックス 220"/>
        <xdr:cNvSpPr txBox="1"/>
      </xdr:nvSpPr>
      <xdr:spPr>
        <a:xfrm>
          <a:off x="1066800" y="1390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・職員</a:t>
          </a:r>
          <a:r>
            <a:rPr kumimoji="1" lang="ja-JP" altLang="en-US" sz="1300">
              <a:solidFill>
                <a:schemeClr val="dk1"/>
              </a:solidFill>
              <a:effectLst/>
              <a:latin typeface="+mn-lt"/>
              <a:ea typeface="+mn-ea"/>
              <a:cs typeface="+mn-cs"/>
            </a:rPr>
            <a:t>の大量退職と</a:t>
          </a:r>
          <a:r>
            <a:rPr kumimoji="1" lang="ja-JP" altLang="ja-JP" sz="1300">
              <a:solidFill>
                <a:schemeClr val="dk1"/>
              </a:solidFill>
              <a:effectLst/>
              <a:latin typeface="+mn-lt"/>
              <a:ea typeface="+mn-ea"/>
              <a:cs typeface="+mn-cs"/>
            </a:rPr>
            <a:t>世代交代のため若い職員が多くなり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全国町村平均を上回っている。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99061</xdr:rowOff>
    </xdr:from>
    <xdr:to>
      <xdr:col>24</xdr:col>
      <xdr:colOff>558800</xdr:colOff>
      <xdr:row>87</xdr:row>
      <xdr:rowOff>155363</xdr:rowOff>
    </xdr:to>
    <xdr:cxnSp macro="">
      <xdr:nvCxnSpPr>
        <xdr:cNvPr id="255" name="直線コネクタ 254"/>
        <xdr:cNvCxnSpPr/>
      </xdr:nvCxnSpPr>
      <xdr:spPr>
        <a:xfrm>
          <a:off x="16179800" y="15015211"/>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87</xdr:row>
      <xdr:rowOff>99061</xdr:rowOff>
    </xdr:to>
    <xdr:cxnSp macro="">
      <xdr:nvCxnSpPr>
        <xdr:cNvPr id="258" name="直線コネクタ 257"/>
        <xdr:cNvCxnSpPr/>
      </xdr:nvCxnSpPr>
      <xdr:spPr>
        <a:xfrm>
          <a:off x="15290800" y="149347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87</xdr:row>
      <xdr:rowOff>18627</xdr:rowOff>
    </xdr:to>
    <xdr:cxnSp macro="">
      <xdr:nvCxnSpPr>
        <xdr:cNvPr id="261" name="直線コネクタ 260"/>
        <xdr:cNvCxnSpPr/>
      </xdr:nvCxnSpPr>
      <xdr:spPr>
        <a:xfrm>
          <a:off x="14401800" y="1487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89</xdr:row>
      <xdr:rowOff>93980</xdr:rowOff>
    </xdr:to>
    <xdr:cxnSp macro="">
      <xdr:nvCxnSpPr>
        <xdr:cNvPr id="264" name="直線コネクタ 263"/>
        <xdr:cNvCxnSpPr/>
      </xdr:nvCxnSpPr>
      <xdr:spPr>
        <a:xfrm flipV="1">
          <a:off x="13512800" y="14878473"/>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104563</xdr:rowOff>
    </xdr:from>
    <xdr:to>
      <xdr:col>24</xdr:col>
      <xdr:colOff>609600</xdr:colOff>
      <xdr:row>88</xdr:row>
      <xdr:rowOff>34713</xdr:rowOff>
    </xdr:to>
    <xdr:sp macro="" textlink="">
      <xdr:nvSpPr>
        <xdr:cNvPr id="274" name="円/楕円 273"/>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76640</xdr:rowOff>
    </xdr:from>
    <xdr:ext cx="762000" cy="259045"/>
    <xdr:sp macro="" textlink="">
      <xdr:nvSpPr>
        <xdr:cNvPr id="275" name="給与水準   （国との比較）該当値テキスト"/>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48261</xdr:rowOff>
    </xdr:from>
    <xdr:to>
      <xdr:col>23</xdr:col>
      <xdr:colOff>457200</xdr:colOff>
      <xdr:row>87</xdr:row>
      <xdr:rowOff>149861</xdr:rowOff>
    </xdr:to>
    <xdr:sp macro="" textlink="">
      <xdr:nvSpPr>
        <xdr:cNvPr id="276" name="円/楕円 275"/>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134638</xdr:rowOff>
    </xdr:from>
    <xdr:ext cx="736600" cy="259045"/>
    <xdr:sp macro="" textlink="">
      <xdr:nvSpPr>
        <xdr:cNvPr id="277" name="テキスト ボックス 276"/>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78" name="円/楕円 277"/>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54204</xdr:rowOff>
    </xdr:from>
    <xdr:ext cx="762000" cy="259045"/>
    <xdr:sp macro="" textlink="">
      <xdr:nvSpPr>
        <xdr:cNvPr id="279" name="テキスト ボックス 278"/>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82973</xdr:rowOff>
    </xdr:from>
    <xdr:to>
      <xdr:col>21</xdr:col>
      <xdr:colOff>50800</xdr:colOff>
      <xdr:row>87</xdr:row>
      <xdr:rowOff>13123</xdr:rowOff>
    </xdr:to>
    <xdr:sp macro="" textlink="">
      <xdr:nvSpPr>
        <xdr:cNvPr id="280" name="円/楕円 279"/>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169350</xdr:rowOff>
    </xdr:from>
    <xdr:ext cx="762000" cy="259045"/>
    <xdr:sp macro="" textlink="">
      <xdr:nvSpPr>
        <xdr:cNvPr id="281" name="テキスト ボックス 280"/>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2" name="円/楕円 281"/>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3" name="テキスト ボックス 282"/>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・継続して取り組んできた</a:t>
          </a:r>
          <a:r>
            <a:rPr kumimoji="1" lang="ja-JP" altLang="ja-JP" sz="1300">
              <a:solidFill>
                <a:schemeClr val="dk1"/>
              </a:solidFill>
              <a:effectLst/>
              <a:latin typeface="+mn-lt"/>
              <a:ea typeface="+mn-ea"/>
              <a:cs typeface="+mn-cs"/>
            </a:rPr>
            <a:t>新規採用抑制策により類似団体平均を下回っている。今後とも住民サービスを低下させることなく、より適切な定員管理に努める。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50736</xdr:rowOff>
    </xdr:from>
    <xdr:to>
      <xdr:col>24</xdr:col>
      <xdr:colOff>558800</xdr:colOff>
      <xdr:row>60</xdr:row>
      <xdr:rowOff>67628</xdr:rowOff>
    </xdr:to>
    <xdr:cxnSp macro="">
      <xdr:nvCxnSpPr>
        <xdr:cNvPr id="314" name="直線コネクタ 313"/>
        <xdr:cNvCxnSpPr/>
      </xdr:nvCxnSpPr>
      <xdr:spPr>
        <a:xfrm flipV="1">
          <a:off x="16179800" y="10337736"/>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59182</xdr:rowOff>
    </xdr:from>
    <xdr:to>
      <xdr:col>23</xdr:col>
      <xdr:colOff>406400</xdr:colOff>
      <xdr:row>60</xdr:row>
      <xdr:rowOff>67628</xdr:rowOff>
    </xdr:to>
    <xdr:cxnSp macro="">
      <xdr:nvCxnSpPr>
        <xdr:cNvPr id="317" name="直線コネクタ 316"/>
        <xdr:cNvCxnSpPr/>
      </xdr:nvCxnSpPr>
      <xdr:spPr>
        <a:xfrm>
          <a:off x="15290800" y="1034618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56166</xdr:rowOff>
    </xdr:from>
    <xdr:to>
      <xdr:col>22</xdr:col>
      <xdr:colOff>203200</xdr:colOff>
      <xdr:row>60</xdr:row>
      <xdr:rowOff>59182</xdr:rowOff>
    </xdr:to>
    <xdr:cxnSp macro="">
      <xdr:nvCxnSpPr>
        <xdr:cNvPr id="320" name="直線コネクタ 319"/>
        <xdr:cNvCxnSpPr/>
      </xdr:nvCxnSpPr>
      <xdr:spPr>
        <a:xfrm>
          <a:off x="14401800" y="10343166"/>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45307</xdr:rowOff>
    </xdr:from>
    <xdr:to>
      <xdr:col>21</xdr:col>
      <xdr:colOff>0</xdr:colOff>
      <xdr:row>60</xdr:row>
      <xdr:rowOff>56166</xdr:rowOff>
    </xdr:to>
    <xdr:cxnSp macro="">
      <xdr:nvCxnSpPr>
        <xdr:cNvPr id="323" name="直線コネクタ 322"/>
        <xdr:cNvCxnSpPr/>
      </xdr:nvCxnSpPr>
      <xdr:spPr>
        <a:xfrm>
          <a:off x="13512800" y="1033230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171386</xdr:rowOff>
    </xdr:from>
    <xdr:to>
      <xdr:col>24</xdr:col>
      <xdr:colOff>609600</xdr:colOff>
      <xdr:row>60</xdr:row>
      <xdr:rowOff>101536</xdr:rowOff>
    </xdr:to>
    <xdr:sp macro="" textlink="">
      <xdr:nvSpPr>
        <xdr:cNvPr id="333" name="円/楕円 332"/>
        <xdr:cNvSpPr/>
      </xdr:nvSpPr>
      <xdr:spPr>
        <a:xfrm>
          <a:off x="169672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16463</xdr:rowOff>
    </xdr:from>
    <xdr:ext cx="762000" cy="259045"/>
    <xdr:sp macro="" textlink="">
      <xdr:nvSpPr>
        <xdr:cNvPr id="334" name="定員管理の状況該当値テキスト"/>
        <xdr:cNvSpPr txBox="1"/>
      </xdr:nvSpPr>
      <xdr:spPr>
        <a:xfrm>
          <a:off x="171069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16828</xdr:rowOff>
    </xdr:from>
    <xdr:to>
      <xdr:col>23</xdr:col>
      <xdr:colOff>457200</xdr:colOff>
      <xdr:row>60</xdr:row>
      <xdr:rowOff>118428</xdr:rowOff>
    </xdr:to>
    <xdr:sp macro="" textlink="">
      <xdr:nvSpPr>
        <xdr:cNvPr id="335" name="円/楕円 334"/>
        <xdr:cNvSpPr/>
      </xdr:nvSpPr>
      <xdr:spPr>
        <a:xfrm>
          <a:off x="16129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128605</xdr:rowOff>
    </xdr:from>
    <xdr:ext cx="736600" cy="259045"/>
    <xdr:sp macro="" textlink="">
      <xdr:nvSpPr>
        <xdr:cNvPr id="336" name="テキスト ボックス 335"/>
        <xdr:cNvSpPr txBox="1"/>
      </xdr:nvSpPr>
      <xdr:spPr>
        <a:xfrm>
          <a:off x="15798800" y="1007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8382</xdr:rowOff>
    </xdr:from>
    <xdr:to>
      <xdr:col>22</xdr:col>
      <xdr:colOff>254000</xdr:colOff>
      <xdr:row>60</xdr:row>
      <xdr:rowOff>109982</xdr:rowOff>
    </xdr:to>
    <xdr:sp macro="" textlink="">
      <xdr:nvSpPr>
        <xdr:cNvPr id="337" name="円/楕円 336"/>
        <xdr:cNvSpPr/>
      </xdr:nvSpPr>
      <xdr:spPr>
        <a:xfrm>
          <a:off x="15240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120159</xdr:rowOff>
    </xdr:from>
    <xdr:ext cx="762000" cy="259045"/>
    <xdr:sp macro="" textlink="">
      <xdr:nvSpPr>
        <xdr:cNvPr id="338" name="テキスト ボックス 337"/>
        <xdr:cNvSpPr txBox="1"/>
      </xdr:nvSpPr>
      <xdr:spPr>
        <a:xfrm>
          <a:off x="14909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5366</xdr:rowOff>
    </xdr:from>
    <xdr:to>
      <xdr:col>21</xdr:col>
      <xdr:colOff>50800</xdr:colOff>
      <xdr:row>60</xdr:row>
      <xdr:rowOff>106966</xdr:rowOff>
    </xdr:to>
    <xdr:sp macro="" textlink="">
      <xdr:nvSpPr>
        <xdr:cNvPr id="339" name="円/楕円 338"/>
        <xdr:cNvSpPr/>
      </xdr:nvSpPr>
      <xdr:spPr>
        <a:xfrm>
          <a:off x="14351000" y="10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117143</xdr:rowOff>
    </xdr:from>
    <xdr:ext cx="762000" cy="259045"/>
    <xdr:sp macro="" textlink="">
      <xdr:nvSpPr>
        <xdr:cNvPr id="340" name="テキスト ボックス 339"/>
        <xdr:cNvSpPr txBox="1"/>
      </xdr:nvSpPr>
      <xdr:spPr>
        <a:xfrm>
          <a:off x="14020800" y="1006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165957</xdr:rowOff>
    </xdr:from>
    <xdr:to>
      <xdr:col>19</xdr:col>
      <xdr:colOff>533400</xdr:colOff>
      <xdr:row>60</xdr:row>
      <xdr:rowOff>96107</xdr:rowOff>
    </xdr:to>
    <xdr:sp macro="" textlink="">
      <xdr:nvSpPr>
        <xdr:cNvPr id="341" name="円/楕円 340"/>
        <xdr:cNvSpPr/>
      </xdr:nvSpPr>
      <xdr:spPr>
        <a:xfrm>
          <a:off x="13462000" y="102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106284</xdr:rowOff>
    </xdr:from>
    <xdr:ext cx="762000" cy="259045"/>
    <xdr:sp macro="" textlink="">
      <xdr:nvSpPr>
        <xdr:cNvPr id="342" name="テキスト ボックス 341"/>
        <xdr:cNvSpPr txBox="1"/>
      </xdr:nvSpPr>
      <xdr:spPr>
        <a:xfrm>
          <a:off x="13131800" y="1005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・起債</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抑制</a:t>
          </a:r>
          <a:r>
            <a:rPr kumimoji="1" lang="ja-JP" altLang="en-US" sz="1300">
              <a:solidFill>
                <a:schemeClr val="dk1"/>
              </a:solidFill>
              <a:effectLst/>
              <a:latin typeface="+mn-lt"/>
              <a:ea typeface="+mn-ea"/>
              <a:cs typeface="+mn-cs"/>
            </a:rPr>
            <a:t>や積極的な繰上償還の実施</a:t>
          </a:r>
          <a:r>
            <a:rPr kumimoji="1" lang="ja-JP" altLang="ja-JP" sz="1300">
              <a:solidFill>
                <a:schemeClr val="dk1"/>
              </a:solidFill>
              <a:effectLst/>
              <a:latin typeface="+mn-lt"/>
              <a:ea typeface="+mn-ea"/>
              <a:cs typeface="+mn-cs"/>
            </a:rPr>
            <a:t>により類似団体平均を</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下回って</a:t>
          </a:r>
          <a:r>
            <a:rPr kumimoji="1" lang="ja-JP" altLang="en-US" sz="1300">
              <a:solidFill>
                <a:schemeClr val="dk1"/>
              </a:solidFill>
              <a:effectLst/>
              <a:latin typeface="+mn-lt"/>
              <a:ea typeface="+mn-ea"/>
              <a:cs typeface="+mn-cs"/>
            </a:rPr>
            <a:t>きた</a:t>
          </a:r>
          <a:r>
            <a:rPr kumimoji="1" lang="ja-JP" altLang="ja-JP" sz="1300">
              <a:solidFill>
                <a:schemeClr val="dk1"/>
              </a:solidFill>
              <a:effectLst/>
              <a:latin typeface="+mn-lt"/>
              <a:ea typeface="+mn-ea"/>
              <a:cs typeface="+mn-cs"/>
            </a:rPr>
            <a:t>が、近年大型の整備事業が集中したことにより、今後は増加することが見込まれる。</a:t>
          </a:r>
          <a:r>
            <a:rPr kumimoji="1" lang="ja-JP" altLang="en-US" sz="1300">
              <a:solidFill>
                <a:schemeClr val="dk1"/>
              </a:solidFill>
              <a:effectLst/>
              <a:latin typeface="+mn-lt"/>
              <a:ea typeface="+mn-ea"/>
              <a:cs typeface="+mn-cs"/>
            </a:rPr>
            <a:t>事業の抑制や基金の取り崩しを実施しながら公債費の抑制に努める。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100584</xdr:rowOff>
    </xdr:from>
    <xdr:to>
      <xdr:col>24</xdr:col>
      <xdr:colOff>558800</xdr:colOff>
      <xdr:row>39</xdr:row>
      <xdr:rowOff>129540</xdr:rowOff>
    </xdr:to>
    <xdr:cxnSp macro="">
      <xdr:nvCxnSpPr>
        <xdr:cNvPr id="373" name="直線コネクタ 372"/>
        <xdr:cNvCxnSpPr/>
      </xdr:nvCxnSpPr>
      <xdr:spPr>
        <a:xfrm>
          <a:off x="16179800" y="678713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100584</xdr:rowOff>
    </xdr:from>
    <xdr:to>
      <xdr:col>23</xdr:col>
      <xdr:colOff>406400</xdr:colOff>
      <xdr:row>39</xdr:row>
      <xdr:rowOff>124714</xdr:rowOff>
    </xdr:to>
    <xdr:cxnSp macro="">
      <xdr:nvCxnSpPr>
        <xdr:cNvPr id="376" name="直線コネクタ 375"/>
        <xdr:cNvCxnSpPr/>
      </xdr:nvCxnSpPr>
      <xdr:spPr>
        <a:xfrm flipV="1">
          <a:off x="15290800" y="67871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124714</xdr:rowOff>
    </xdr:from>
    <xdr:to>
      <xdr:col>22</xdr:col>
      <xdr:colOff>203200</xdr:colOff>
      <xdr:row>40</xdr:row>
      <xdr:rowOff>54610</xdr:rowOff>
    </xdr:to>
    <xdr:cxnSp macro="">
      <xdr:nvCxnSpPr>
        <xdr:cNvPr id="379" name="直線コネクタ 378"/>
        <xdr:cNvCxnSpPr/>
      </xdr:nvCxnSpPr>
      <xdr:spPr>
        <a:xfrm flipV="1">
          <a:off x="14401800" y="681126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151130</xdr:rowOff>
    </xdr:to>
    <xdr:cxnSp macro="">
      <xdr:nvCxnSpPr>
        <xdr:cNvPr id="382" name="直線コネクタ 381"/>
        <xdr:cNvCxnSpPr/>
      </xdr:nvCxnSpPr>
      <xdr:spPr>
        <a:xfrm flipV="1">
          <a:off x="13512800" y="69126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2" name="円/楕円 391"/>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3"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49784</xdr:rowOff>
    </xdr:from>
    <xdr:to>
      <xdr:col>23</xdr:col>
      <xdr:colOff>457200</xdr:colOff>
      <xdr:row>39</xdr:row>
      <xdr:rowOff>151384</xdr:rowOff>
    </xdr:to>
    <xdr:sp macro="" textlink="">
      <xdr:nvSpPr>
        <xdr:cNvPr id="394" name="円/楕円 393"/>
        <xdr:cNvSpPr/>
      </xdr:nvSpPr>
      <xdr:spPr>
        <a:xfrm>
          <a:off x="16129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161561</xdr:rowOff>
    </xdr:from>
    <xdr:ext cx="736600" cy="259045"/>
    <xdr:sp macro="" textlink="">
      <xdr:nvSpPr>
        <xdr:cNvPr id="395" name="テキスト ボックス 394"/>
        <xdr:cNvSpPr txBox="1"/>
      </xdr:nvSpPr>
      <xdr:spPr>
        <a:xfrm>
          <a:off x="15798800" y="650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73914</xdr:rowOff>
    </xdr:from>
    <xdr:to>
      <xdr:col>22</xdr:col>
      <xdr:colOff>254000</xdr:colOff>
      <xdr:row>40</xdr:row>
      <xdr:rowOff>4064</xdr:rowOff>
    </xdr:to>
    <xdr:sp macro="" textlink="">
      <xdr:nvSpPr>
        <xdr:cNvPr id="396" name="円/楕円 395"/>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14241</xdr:rowOff>
    </xdr:from>
    <xdr:ext cx="762000" cy="259045"/>
    <xdr:sp macro="" textlink="">
      <xdr:nvSpPr>
        <xdr:cNvPr id="397" name="テキスト ボックス 396"/>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398" name="円/楕円 397"/>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399" name="テキスト ボックス 398"/>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0" name="円/楕円 399"/>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1" name="テキスト ボックス 400"/>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下回って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主な要因としては、これまでの地方債の繰上償還に係る地方債残高の減や、財政調整基金等の積立による充当可能基金の増額等があげられる。今後も</a:t>
          </a:r>
          <a:r>
            <a:rPr kumimoji="1" lang="ja-JP" altLang="en-US" sz="1300">
              <a:solidFill>
                <a:schemeClr val="dk1"/>
              </a:solidFill>
              <a:effectLst/>
              <a:latin typeface="+mn-lt"/>
              <a:ea typeface="+mn-ea"/>
              <a:cs typeface="+mn-cs"/>
            </a:rPr>
            <a:t>基金の適正管理とともに、</a:t>
          </a:r>
          <a:r>
            <a:rPr kumimoji="1" lang="ja-JP" altLang="ja-JP" sz="1300">
              <a:solidFill>
                <a:schemeClr val="dk1"/>
              </a:solidFill>
              <a:effectLst/>
              <a:latin typeface="+mn-lt"/>
              <a:ea typeface="+mn-ea"/>
              <a:cs typeface="+mn-cs"/>
            </a:rPr>
            <a:t>公債費等の義務的経費の削減を中心とした財政の健全化に努める。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山形県朝日町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7,248
7,187
196.81
5,485,959
5,085,328
400,308
3,175,590
6,634,224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過去においては職員の平均年齢が類似団体と比較して高いため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類似団体と比較して高くなっていたが、近年は定年退職者が増加し新規採用職員が増加しているため低下傾向となっている。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37</xdr:row>
      <xdr:rowOff>65278</xdr:rowOff>
    </xdr:to>
    <xdr:cxnSp macro="">
      <xdr:nvCxnSpPr>
        <xdr:cNvPr id="64" name="直線コネクタ 63"/>
        <xdr:cNvCxnSpPr/>
      </xdr:nvCxnSpPr>
      <xdr:spPr>
        <a:xfrm>
          <a:off x="3987800" y="6381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74422</xdr:rowOff>
    </xdr:to>
    <xdr:cxnSp macro="">
      <xdr:nvCxnSpPr>
        <xdr:cNvPr id="67" name="直線コネクタ 66"/>
        <xdr:cNvCxnSpPr/>
      </xdr:nvCxnSpPr>
      <xdr:spPr>
        <a:xfrm flipV="1">
          <a:off x="3098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37</xdr:row>
      <xdr:rowOff>97282</xdr:rowOff>
    </xdr:to>
    <xdr:cxnSp macro="">
      <xdr:nvCxnSpPr>
        <xdr:cNvPr id="70" name="直線コネクタ 69"/>
        <xdr:cNvCxnSpPr/>
      </xdr:nvCxnSpPr>
      <xdr:spPr>
        <a:xfrm flipV="1">
          <a:off x="2209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38</xdr:row>
      <xdr:rowOff>35560</xdr:rowOff>
    </xdr:to>
    <xdr:cxnSp macro="">
      <xdr:nvCxnSpPr>
        <xdr:cNvPr id="73" name="直線コネクタ 72"/>
        <xdr:cNvCxnSpPr/>
      </xdr:nvCxnSpPr>
      <xdr:spPr>
        <a:xfrm flipV="1">
          <a:off x="1320800" y="64409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3" name="円/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5" name="円/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9" name="円/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・近年は類似団体平均とほぼ同じ水準で推移してきたが、２７年度から上回るようになっている。主な要因としては、システム改修費用や業務の民間委託関連費と分析している。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100330</xdr:rowOff>
    </xdr:to>
    <xdr:cxnSp macro="">
      <xdr:nvCxnSpPr>
        <xdr:cNvPr id="125" name="直線コネクタ 124"/>
        <xdr:cNvCxnSpPr/>
      </xdr:nvCxnSpPr>
      <xdr:spPr>
        <a:xfrm>
          <a:off x="15671800" y="2877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134620</xdr:rowOff>
    </xdr:to>
    <xdr:cxnSp macro="">
      <xdr:nvCxnSpPr>
        <xdr:cNvPr id="128" name="直線コネクタ 127"/>
        <xdr:cNvCxnSpPr/>
      </xdr:nvCxnSpPr>
      <xdr:spPr>
        <a:xfrm>
          <a:off x="14782800" y="2771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35560</xdr:rowOff>
    </xdr:to>
    <xdr:cxnSp macro="">
      <xdr:nvCxnSpPr>
        <xdr:cNvPr id="131" name="直線コネクタ 130"/>
        <xdr:cNvCxnSpPr/>
      </xdr:nvCxnSpPr>
      <xdr:spPr>
        <a:xfrm flipV="1">
          <a:off x="13893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35560</xdr:rowOff>
    </xdr:to>
    <xdr:cxnSp macro="">
      <xdr:nvCxnSpPr>
        <xdr:cNvPr id="134" name="直線コネクタ 133"/>
        <xdr:cNvCxnSpPr/>
      </xdr:nvCxnSpPr>
      <xdr:spPr>
        <a:xfrm>
          <a:off x="13004800" y="267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4" name="円/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5"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7" name="テキスト ボックス 146"/>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8" name="円/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49" name="テキスト ボックス 148"/>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51" name="テキスト ボックス 150"/>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2" name="円/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類似団体を下回っているので、今後もこの比率を保てるように努める。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143328</xdr:rowOff>
    </xdr:to>
    <xdr:cxnSp macro="">
      <xdr:nvCxnSpPr>
        <xdr:cNvPr id="187" name="直線コネクタ 186"/>
        <xdr:cNvCxnSpPr/>
      </xdr:nvCxnSpPr>
      <xdr:spPr>
        <a:xfrm>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90" name="直線コネクタ 189"/>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3" name="直線コネクタ 192"/>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127000</xdr:rowOff>
    </xdr:to>
    <xdr:cxnSp macro="">
      <xdr:nvCxnSpPr>
        <xdr:cNvPr id="196" name="直線コネクタ 195"/>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一貫して類似団体平均値よりも高くなっているが、その要因は</a:t>
          </a:r>
          <a:r>
            <a:rPr kumimoji="1" lang="ja-JP" altLang="ja-JP" sz="1300">
              <a:solidFill>
                <a:schemeClr val="dk1"/>
              </a:solidFill>
              <a:effectLst/>
              <a:latin typeface="+mn-lt"/>
              <a:ea typeface="+mn-ea"/>
              <a:cs typeface="+mn-cs"/>
            </a:rPr>
            <a:t>繰出金の増加が主な原因である。国民健康保険特別会計・介護保険特別会計・後期高齢者医療特別会計への繰出し金が多額になっているので、保険料の適正化を図ることなどにより、税収を主な財源とする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132715</xdr:rowOff>
    </xdr:from>
    <xdr:to>
      <xdr:col>24</xdr:col>
      <xdr:colOff>31750</xdr:colOff>
      <xdr:row>58</xdr:row>
      <xdr:rowOff>149860</xdr:rowOff>
    </xdr:to>
    <xdr:cxnSp macro="">
      <xdr:nvCxnSpPr>
        <xdr:cNvPr id="243" name="直線コネクタ 242"/>
        <xdr:cNvCxnSpPr/>
      </xdr:nvCxnSpPr>
      <xdr:spPr>
        <a:xfrm>
          <a:off x="15671800" y="100768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132715</xdr:rowOff>
    </xdr:from>
    <xdr:to>
      <xdr:col>22</xdr:col>
      <xdr:colOff>565150</xdr:colOff>
      <xdr:row>59</xdr:row>
      <xdr:rowOff>6985</xdr:rowOff>
    </xdr:to>
    <xdr:cxnSp macro="">
      <xdr:nvCxnSpPr>
        <xdr:cNvPr id="246" name="直線コネクタ 245"/>
        <xdr:cNvCxnSpPr/>
      </xdr:nvCxnSpPr>
      <xdr:spPr>
        <a:xfrm flipV="1">
          <a:off x="14782800" y="10076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161290</xdr:rowOff>
    </xdr:from>
    <xdr:to>
      <xdr:col>21</xdr:col>
      <xdr:colOff>361950</xdr:colOff>
      <xdr:row>59</xdr:row>
      <xdr:rowOff>6985</xdr:rowOff>
    </xdr:to>
    <xdr:cxnSp macro="">
      <xdr:nvCxnSpPr>
        <xdr:cNvPr id="249" name="直線コネクタ 248"/>
        <xdr:cNvCxnSpPr/>
      </xdr:nvCxnSpPr>
      <xdr:spPr>
        <a:xfrm>
          <a:off x="13893800" y="101053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161290</xdr:rowOff>
    </xdr:from>
    <xdr:to>
      <xdr:col>20</xdr:col>
      <xdr:colOff>158750</xdr:colOff>
      <xdr:row>59</xdr:row>
      <xdr:rowOff>6985</xdr:rowOff>
    </xdr:to>
    <xdr:cxnSp macro="">
      <xdr:nvCxnSpPr>
        <xdr:cNvPr id="252" name="直線コネクタ 251"/>
        <xdr:cNvCxnSpPr/>
      </xdr:nvCxnSpPr>
      <xdr:spPr>
        <a:xfrm flipV="1">
          <a:off x="13004800" y="101053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2" name="円/楕円 261"/>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3"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81915</xdr:rowOff>
    </xdr:from>
    <xdr:to>
      <xdr:col>22</xdr:col>
      <xdr:colOff>615950</xdr:colOff>
      <xdr:row>59</xdr:row>
      <xdr:rowOff>12065</xdr:rowOff>
    </xdr:to>
    <xdr:sp macro="" textlink="">
      <xdr:nvSpPr>
        <xdr:cNvPr id="264" name="円/楕円 263"/>
        <xdr:cNvSpPr/>
      </xdr:nvSpPr>
      <xdr:spPr>
        <a:xfrm>
          <a:off x="15621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168292</xdr:rowOff>
    </xdr:from>
    <xdr:ext cx="736600" cy="259045"/>
    <xdr:sp macro="" textlink="">
      <xdr:nvSpPr>
        <xdr:cNvPr id="265" name="テキスト ボックス 264"/>
        <xdr:cNvSpPr txBox="1"/>
      </xdr:nvSpPr>
      <xdr:spPr>
        <a:xfrm>
          <a:off x="15290800" y="1011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127635</xdr:rowOff>
    </xdr:from>
    <xdr:to>
      <xdr:col>21</xdr:col>
      <xdr:colOff>412750</xdr:colOff>
      <xdr:row>59</xdr:row>
      <xdr:rowOff>57785</xdr:rowOff>
    </xdr:to>
    <xdr:sp macro="" textlink="">
      <xdr:nvSpPr>
        <xdr:cNvPr id="266" name="円/楕円 265"/>
        <xdr:cNvSpPr/>
      </xdr:nvSpPr>
      <xdr:spPr>
        <a:xfrm>
          <a:off x="14732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42562</xdr:rowOff>
    </xdr:from>
    <xdr:ext cx="762000" cy="259045"/>
    <xdr:sp macro="" textlink="">
      <xdr:nvSpPr>
        <xdr:cNvPr id="267" name="テキスト ボックス 266"/>
        <xdr:cNvSpPr txBox="1"/>
      </xdr:nvSpPr>
      <xdr:spPr>
        <a:xfrm>
          <a:off x="14401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110490</xdr:rowOff>
    </xdr:from>
    <xdr:to>
      <xdr:col>20</xdr:col>
      <xdr:colOff>209550</xdr:colOff>
      <xdr:row>59</xdr:row>
      <xdr:rowOff>40640</xdr:rowOff>
    </xdr:to>
    <xdr:sp macro="" textlink="">
      <xdr:nvSpPr>
        <xdr:cNvPr id="268" name="円/楕円 267"/>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25417</xdr:rowOff>
    </xdr:from>
    <xdr:ext cx="762000" cy="259045"/>
    <xdr:sp macro="" textlink="">
      <xdr:nvSpPr>
        <xdr:cNvPr id="269" name="テキスト ボックス 268"/>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127635</xdr:rowOff>
    </xdr:from>
    <xdr:to>
      <xdr:col>19</xdr:col>
      <xdr:colOff>6350</xdr:colOff>
      <xdr:row>59</xdr:row>
      <xdr:rowOff>57785</xdr:rowOff>
    </xdr:to>
    <xdr:sp macro="" textlink="">
      <xdr:nvSpPr>
        <xdr:cNvPr id="270" name="円/楕円 269"/>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42562</xdr:rowOff>
    </xdr:from>
    <xdr:ext cx="762000" cy="259045"/>
    <xdr:sp macro="" textlink="">
      <xdr:nvSpPr>
        <xdr:cNvPr id="271" name="テキスト ボックス 270"/>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・当町の場合、</a:t>
          </a:r>
          <a:r>
            <a:rPr kumimoji="1" lang="ja-JP" altLang="ja-JP" sz="1300">
              <a:solidFill>
                <a:schemeClr val="dk1"/>
              </a:solidFill>
              <a:effectLst/>
              <a:latin typeface="+mn-lt"/>
              <a:ea typeface="+mn-ea"/>
              <a:cs typeface="+mn-cs"/>
            </a:rPr>
            <a:t>病院事業に対する補助や一部事務組合に対する負担金</a:t>
          </a:r>
          <a:r>
            <a:rPr kumimoji="1" lang="ja-JP" altLang="en-US" sz="1300">
              <a:solidFill>
                <a:schemeClr val="dk1"/>
              </a:solidFill>
              <a:effectLst/>
              <a:latin typeface="+mn-lt"/>
              <a:ea typeface="+mn-ea"/>
              <a:cs typeface="+mn-cs"/>
            </a:rPr>
            <a:t>がある</a:t>
          </a:r>
          <a:r>
            <a:rPr kumimoji="1" lang="ja-JP" altLang="ja-JP" sz="1300">
              <a:solidFill>
                <a:schemeClr val="dk1"/>
              </a:solidFill>
              <a:effectLst/>
              <a:latin typeface="+mn-lt"/>
              <a:ea typeface="+mn-ea"/>
              <a:cs typeface="+mn-cs"/>
            </a:rPr>
            <a:t>ため</a:t>
          </a:r>
          <a:r>
            <a:rPr kumimoji="1" lang="ja-JP" altLang="en-US" sz="1300">
              <a:solidFill>
                <a:schemeClr val="dk1"/>
              </a:solidFill>
              <a:effectLst/>
              <a:latin typeface="+mn-lt"/>
              <a:ea typeface="+mn-ea"/>
              <a:cs typeface="+mn-cs"/>
            </a:rPr>
            <a:t>相対的に高い水準で推移してきたが、近年は普通建設事業が伸びている分、相対的に微減傾向にある。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36</xdr:row>
      <xdr:rowOff>168148</xdr:rowOff>
    </xdr:to>
    <xdr:cxnSp macro="">
      <xdr:nvCxnSpPr>
        <xdr:cNvPr id="301" name="直線コネクタ 300"/>
        <xdr:cNvCxnSpPr/>
      </xdr:nvCxnSpPr>
      <xdr:spPr>
        <a:xfrm>
          <a:off x="15671800" y="6326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154432</xdr:rowOff>
    </xdr:to>
    <xdr:cxnSp macro="">
      <xdr:nvCxnSpPr>
        <xdr:cNvPr id="304" name="直線コネクタ 303"/>
        <xdr:cNvCxnSpPr/>
      </xdr:nvCxnSpPr>
      <xdr:spPr>
        <a:xfrm>
          <a:off x="14782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51562</xdr:rowOff>
    </xdr:to>
    <xdr:cxnSp macro="">
      <xdr:nvCxnSpPr>
        <xdr:cNvPr id="307" name="直線コネクタ 306"/>
        <xdr:cNvCxnSpPr/>
      </xdr:nvCxnSpPr>
      <xdr:spPr>
        <a:xfrm flipV="1">
          <a:off x="13893800" y="63220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74422</xdr:rowOff>
    </xdr:to>
    <xdr:cxnSp macro="">
      <xdr:nvCxnSpPr>
        <xdr:cNvPr id="310" name="直線コネクタ 309"/>
        <xdr:cNvCxnSpPr/>
      </xdr:nvCxnSpPr>
      <xdr:spPr>
        <a:xfrm flipV="1">
          <a:off x="13004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0" name="円/楕円 319"/>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133875</xdr:rowOff>
    </xdr:from>
    <xdr:ext cx="762000" cy="259045"/>
    <xdr:sp macro="" textlink="">
      <xdr:nvSpPr>
        <xdr:cNvPr id="321"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2" name="円/楕円 321"/>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23" name="テキスト ボックス 322"/>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4" name="円/楕円 32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5" name="テキスト ボックス 324"/>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6" name="円/楕円 325"/>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7" name="テキスト ボックス 326"/>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28" name="円/楕円 327"/>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29" name="テキスト ボックス 328"/>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・類似団体平均を下回る</a:t>
          </a:r>
          <a:r>
            <a:rPr kumimoji="1" lang="ja-JP" altLang="en-US" sz="1300">
              <a:solidFill>
                <a:schemeClr val="dk1"/>
              </a:solidFill>
              <a:effectLst/>
              <a:latin typeface="+mn-lt"/>
              <a:ea typeface="+mn-ea"/>
              <a:cs typeface="+mn-cs"/>
            </a:rPr>
            <a:t>水準で推移してきたが、</a:t>
          </a:r>
          <a:r>
            <a:rPr kumimoji="1" lang="ja-JP" altLang="ja-JP" sz="1300">
              <a:solidFill>
                <a:schemeClr val="dk1"/>
              </a:solidFill>
              <a:effectLst/>
              <a:latin typeface="+mn-lt"/>
              <a:ea typeface="+mn-ea"/>
              <a:cs typeface="+mn-cs"/>
            </a:rPr>
            <a:t>近年大型事業が集中し、</a:t>
          </a:r>
          <a:r>
            <a:rPr kumimoji="1" lang="ja-JP" altLang="en-US" sz="1300">
              <a:solidFill>
                <a:schemeClr val="dk1"/>
              </a:solidFill>
              <a:effectLst/>
              <a:latin typeface="+mn-lt"/>
              <a:ea typeface="+mn-ea"/>
              <a:cs typeface="+mn-cs"/>
            </a:rPr>
            <a:t>２８年度は類似団体平均を上回っている。</a:t>
          </a:r>
          <a:r>
            <a:rPr kumimoji="1" lang="ja-JP" altLang="ja-JP" sz="1300">
              <a:solidFill>
                <a:schemeClr val="dk1"/>
              </a:solidFill>
              <a:effectLst/>
              <a:latin typeface="+mn-lt"/>
              <a:ea typeface="+mn-ea"/>
              <a:cs typeface="+mn-cs"/>
            </a:rPr>
            <a:t>事業の抑制や基金の取り崩しを実施しながら公債費の抑制に努める。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81280</xdr:rowOff>
    </xdr:to>
    <xdr:cxnSp macro="">
      <xdr:nvCxnSpPr>
        <xdr:cNvPr id="359" name="直線コネクタ 358"/>
        <xdr:cNvCxnSpPr/>
      </xdr:nvCxnSpPr>
      <xdr:spPr>
        <a:xfrm>
          <a:off x="3987800" y="13372085"/>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170435</xdr:rowOff>
    </xdr:to>
    <xdr:cxnSp macro="">
      <xdr:nvCxnSpPr>
        <xdr:cNvPr id="362" name="直線コネクタ 361"/>
        <xdr:cNvCxnSpPr/>
      </xdr:nvCxnSpPr>
      <xdr:spPr>
        <a:xfrm>
          <a:off x="3098800" y="132806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78994</xdr:rowOff>
    </xdr:to>
    <xdr:cxnSp macro="">
      <xdr:nvCxnSpPr>
        <xdr:cNvPr id="365" name="直線コネクタ 364"/>
        <xdr:cNvCxnSpPr/>
      </xdr:nvCxnSpPr>
      <xdr:spPr>
        <a:xfrm>
          <a:off x="2209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92711</xdr:rowOff>
    </xdr:to>
    <xdr:cxnSp macro="">
      <xdr:nvCxnSpPr>
        <xdr:cNvPr id="368" name="直線コネクタ 367"/>
        <xdr:cNvCxnSpPr/>
      </xdr:nvCxnSpPr>
      <xdr:spPr>
        <a:xfrm flipV="1">
          <a:off x="1320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78" name="円/楕円 377"/>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79"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0" name="円/楕円 379"/>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81" name="テキスト ボックス 380"/>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82" name="円/楕円 381"/>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83" name="テキスト ボックス 38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4" name="円/楕円 383"/>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5" name="テキスト ボックス 384"/>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6" name="円/楕円 385"/>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7" name="テキスト ボックス 386"/>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物件費</a:t>
          </a:r>
          <a:r>
            <a:rPr kumimoji="1" lang="ja-JP" altLang="ja-JP" sz="1300">
              <a:solidFill>
                <a:schemeClr val="dk1"/>
              </a:solidFill>
              <a:effectLst/>
              <a:latin typeface="+mn-lt"/>
              <a:ea typeface="+mn-ea"/>
              <a:cs typeface="+mn-cs"/>
            </a:rPr>
            <a:t>・その他が高いため</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77</xdr:row>
      <xdr:rowOff>85089</xdr:rowOff>
    </xdr:to>
    <xdr:cxnSp macro="">
      <xdr:nvCxnSpPr>
        <xdr:cNvPr id="420" name="直線コネクタ 419"/>
        <xdr:cNvCxnSpPr/>
      </xdr:nvCxnSpPr>
      <xdr:spPr>
        <a:xfrm>
          <a:off x="15671800" y="131686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138430</xdr:rowOff>
    </xdr:from>
    <xdr:to>
      <xdr:col>22</xdr:col>
      <xdr:colOff>565150</xdr:colOff>
      <xdr:row>76</xdr:row>
      <xdr:rowOff>146050</xdr:rowOff>
    </xdr:to>
    <xdr:cxnSp macro="">
      <xdr:nvCxnSpPr>
        <xdr:cNvPr id="423" name="直線コネクタ 422"/>
        <xdr:cNvCxnSpPr/>
      </xdr:nvCxnSpPr>
      <xdr:spPr>
        <a:xfrm flipV="1">
          <a:off x="14782800" y="13168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43180</xdr:rowOff>
    </xdr:to>
    <xdr:cxnSp macro="">
      <xdr:nvCxnSpPr>
        <xdr:cNvPr id="426" name="直線コネクタ 425"/>
        <xdr:cNvCxnSpPr/>
      </xdr:nvCxnSpPr>
      <xdr:spPr>
        <a:xfrm flipV="1">
          <a:off x="13893800" y="13176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77</xdr:row>
      <xdr:rowOff>107950</xdr:rowOff>
    </xdr:to>
    <xdr:cxnSp macro="">
      <xdr:nvCxnSpPr>
        <xdr:cNvPr id="429" name="直線コネクタ 428"/>
        <xdr:cNvCxnSpPr/>
      </xdr:nvCxnSpPr>
      <xdr:spPr>
        <a:xfrm flipV="1">
          <a:off x="13004800" y="132448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9" name="円/楕円 438"/>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40"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87630</xdr:rowOff>
    </xdr:from>
    <xdr:to>
      <xdr:col>22</xdr:col>
      <xdr:colOff>615950</xdr:colOff>
      <xdr:row>77</xdr:row>
      <xdr:rowOff>17780</xdr:rowOff>
    </xdr:to>
    <xdr:sp macro="" textlink="">
      <xdr:nvSpPr>
        <xdr:cNvPr id="441" name="円/楕円 440"/>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2" name="テキスト ボックス 441"/>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43" name="円/楕円 442"/>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10177</xdr:rowOff>
    </xdr:from>
    <xdr:ext cx="762000" cy="259045"/>
    <xdr:sp macro="" textlink="">
      <xdr:nvSpPr>
        <xdr:cNvPr id="444" name="テキスト ボックス 443"/>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45" name="円/楕円 444"/>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46" name="テキスト ボックス 44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47" name="円/楕円 446"/>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143527</xdr:rowOff>
    </xdr:from>
    <xdr:ext cx="762000" cy="259045"/>
    <xdr:sp macro="" textlink="">
      <xdr:nvSpPr>
        <xdr:cNvPr id="448" name="テキスト ボックス 447"/>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山形県朝日町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135323</xdr:rowOff>
    </xdr:from>
    <xdr:to>
      <xdr:col>4</xdr:col>
      <xdr:colOff>1117600</xdr:colOff>
      <xdr:row>17</xdr:row>
      <xdr:rowOff>138506</xdr:rowOff>
    </xdr:to>
    <xdr:cxnSp macro="">
      <xdr:nvCxnSpPr>
        <xdr:cNvPr id="46" name="直線コネクタ 45"/>
        <xdr:cNvCxnSpPr/>
      </xdr:nvCxnSpPr>
      <xdr:spPr bwMode="auto">
        <a:xfrm>
          <a:off x="5003800" y="3097598"/>
          <a:ext cx="647700" cy="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131614</xdr:rowOff>
    </xdr:from>
    <xdr:to>
      <xdr:col>4</xdr:col>
      <xdr:colOff>469900</xdr:colOff>
      <xdr:row>17</xdr:row>
      <xdr:rowOff>135323</xdr:rowOff>
    </xdr:to>
    <xdr:cxnSp macro="">
      <xdr:nvCxnSpPr>
        <xdr:cNvPr id="49" name="直線コネクタ 48"/>
        <xdr:cNvCxnSpPr/>
      </xdr:nvCxnSpPr>
      <xdr:spPr bwMode="auto">
        <a:xfrm>
          <a:off x="4305300" y="3093889"/>
          <a:ext cx="698500" cy="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131614</xdr:rowOff>
    </xdr:from>
    <xdr:to>
      <xdr:col>3</xdr:col>
      <xdr:colOff>904875</xdr:colOff>
      <xdr:row>18</xdr:row>
      <xdr:rowOff>5970</xdr:rowOff>
    </xdr:to>
    <xdr:cxnSp macro="">
      <xdr:nvCxnSpPr>
        <xdr:cNvPr id="52" name="直線コネクタ 51"/>
        <xdr:cNvCxnSpPr/>
      </xdr:nvCxnSpPr>
      <xdr:spPr bwMode="auto">
        <a:xfrm flipV="1">
          <a:off x="3606800" y="3093889"/>
          <a:ext cx="698500" cy="4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138649</xdr:rowOff>
    </xdr:from>
    <xdr:to>
      <xdr:col>3</xdr:col>
      <xdr:colOff>206375</xdr:colOff>
      <xdr:row>18</xdr:row>
      <xdr:rowOff>5970</xdr:rowOff>
    </xdr:to>
    <xdr:cxnSp macro="">
      <xdr:nvCxnSpPr>
        <xdr:cNvPr id="55" name="直線コネクタ 54"/>
        <xdr:cNvCxnSpPr/>
      </xdr:nvCxnSpPr>
      <xdr:spPr bwMode="auto">
        <a:xfrm>
          <a:off x="2908300" y="3100924"/>
          <a:ext cx="698500" cy="3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87706</xdr:rowOff>
    </xdr:from>
    <xdr:to>
      <xdr:col>5</xdr:col>
      <xdr:colOff>34925</xdr:colOff>
      <xdr:row>18</xdr:row>
      <xdr:rowOff>17856</xdr:rowOff>
    </xdr:to>
    <xdr:sp macro="" textlink="">
      <xdr:nvSpPr>
        <xdr:cNvPr id="65" name="円/楕円 64"/>
        <xdr:cNvSpPr/>
      </xdr:nvSpPr>
      <xdr:spPr bwMode="auto">
        <a:xfrm>
          <a:off x="5600700" y="304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59783</xdr:rowOff>
    </xdr:from>
    <xdr:ext cx="762000" cy="259045"/>
    <xdr:sp macro="" textlink="">
      <xdr:nvSpPr>
        <xdr:cNvPr id="66" name="人口1人当たり決算額の推移該当値テキスト130"/>
        <xdr:cNvSpPr txBox="1"/>
      </xdr:nvSpPr>
      <xdr:spPr>
        <a:xfrm>
          <a:off x="5740400" y="30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84523</xdr:rowOff>
    </xdr:from>
    <xdr:to>
      <xdr:col>4</xdr:col>
      <xdr:colOff>520700</xdr:colOff>
      <xdr:row>18</xdr:row>
      <xdr:rowOff>14673</xdr:rowOff>
    </xdr:to>
    <xdr:sp macro="" textlink="">
      <xdr:nvSpPr>
        <xdr:cNvPr id="67" name="円/楕円 66"/>
        <xdr:cNvSpPr/>
      </xdr:nvSpPr>
      <xdr:spPr bwMode="auto">
        <a:xfrm>
          <a:off x="4953000" y="304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170900</xdr:rowOff>
    </xdr:from>
    <xdr:ext cx="736600" cy="259045"/>
    <xdr:sp macro="" textlink="">
      <xdr:nvSpPr>
        <xdr:cNvPr id="68" name="テキスト ボックス 67"/>
        <xdr:cNvSpPr txBox="1"/>
      </xdr:nvSpPr>
      <xdr:spPr>
        <a:xfrm>
          <a:off x="4622800" y="3133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80814</xdr:rowOff>
    </xdr:from>
    <xdr:to>
      <xdr:col>3</xdr:col>
      <xdr:colOff>955675</xdr:colOff>
      <xdr:row>18</xdr:row>
      <xdr:rowOff>10964</xdr:rowOff>
    </xdr:to>
    <xdr:sp macro="" textlink="">
      <xdr:nvSpPr>
        <xdr:cNvPr id="69" name="円/楕円 68"/>
        <xdr:cNvSpPr/>
      </xdr:nvSpPr>
      <xdr:spPr bwMode="auto">
        <a:xfrm>
          <a:off x="4254500" y="3043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167191</xdr:rowOff>
    </xdr:from>
    <xdr:ext cx="762000" cy="259045"/>
    <xdr:sp macro="" textlink="">
      <xdr:nvSpPr>
        <xdr:cNvPr id="70" name="テキスト ボックス 69"/>
        <xdr:cNvSpPr txBox="1"/>
      </xdr:nvSpPr>
      <xdr:spPr>
        <a:xfrm>
          <a:off x="3924300" y="312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126620</xdr:rowOff>
    </xdr:from>
    <xdr:to>
      <xdr:col>3</xdr:col>
      <xdr:colOff>257175</xdr:colOff>
      <xdr:row>18</xdr:row>
      <xdr:rowOff>56770</xdr:rowOff>
    </xdr:to>
    <xdr:sp macro="" textlink="">
      <xdr:nvSpPr>
        <xdr:cNvPr id="71" name="円/楕円 70"/>
        <xdr:cNvSpPr/>
      </xdr:nvSpPr>
      <xdr:spPr bwMode="auto">
        <a:xfrm>
          <a:off x="3556000" y="308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41547</xdr:rowOff>
    </xdr:from>
    <xdr:ext cx="762000" cy="259045"/>
    <xdr:sp macro="" textlink="">
      <xdr:nvSpPr>
        <xdr:cNvPr id="72" name="テキスト ボックス 71"/>
        <xdr:cNvSpPr txBox="1"/>
      </xdr:nvSpPr>
      <xdr:spPr>
        <a:xfrm>
          <a:off x="3225800" y="31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139,511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87849</xdr:rowOff>
    </xdr:from>
    <xdr:to>
      <xdr:col>2</xdr:col>
      <xdr:colOff>692150</xdr:colOff>
      <xdr:row>18</xdr:row>
      <xdr:rowOff>17999</xdr:rowOff>
    </xdr:to>
    <xdr:sp macro="" textlink="">
      <xdr:nvSpPr>
        <xdr:cNvPr id="73" name="円/楕円 72"/>
        <xdr:cNvSpPr/>
      </xdr:nvSpPr>
      <xdr:spPr bwMode="auto">
        <a:xfrm>
          <a:off x="2857500" y="3050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2776</xdr:rowOff>
    </xdr:from>
    <xdr:ext cx="762000" cy="259045"/>
    <xdr:sp macro="" textlink="">
      <xdr:nvSpPr>
        <xdr:cNvPr id="74" name="テキスト ボックス 73"/>
        <xdr:cNvSpPr txBox="1"/>
      </xdr:nvSpPr>
      <xdr:spPr>
        <a:xfrm>
          <a:off x="2527300" y="313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25295</xdr:rowOff>
    </xdr:from>
    <xdr:to>
      <xdr:col>4</xdr:col>
      <xdr:colOff>1117600</xdr:colOff>
      <xdr:row>37</xdr:row>
      <xdr:rowOff>63221</xdr:rowOff>
    </xdr:to>
    <xdr:cxnSp macro="">
      <xdr:nvCxnSpPr>
        <xdr:cNvPr id="109" name="直線コネクタ 108"/>
        <xdr:cNvCxnSpPr/>
      </xdr:nvCxnSpPr>
      <xdr:spPr bwMode="auto">
        <a:xfrm flipV="1">
          <a:off x="5003800" y="7149995"/>
          <a:ext cx="647700" cy="3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63221</xdr:rowOff>
    </xdr:from>
    <xdr:to>
      <xdr:col>4</xdr:col>
      <xdr:colOff>469900</xdr:colOff>
      <xdr:row>37</xdr:row>
      <xdr:rowOff>201078</xdr:rowOff>
    </xdr:to>
    <xdr:cxnSp macro="">
      <xdr:nvCxnSpPr>
        <xdr:cNvPr id="112" name="直線コネクタ 111"/>
        <xdr:cNvCxnSpPr/>
      </xdr:nvCxnSpPr>
      <xdr:spPr bwMode="auto">
        <a:xfrm flipV="1">
          <a:off x="4305300" y="7187921"/>
          <a:ext cx="698500" cy="13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98501</xdr:rowOff>
    </xdr:from>
    <xdr:to>
      <xdr:col>3</xdr:col>
      <xdr:colOff>904875</xdr:colOff>
      <xdr:row>37</xdr:row>
      <xdr:rowOff>201078</xdr:rowOff>
    </xdr:to>
    <xdr:cxnSp macro="">
      <xdr:nvCxnSpPr>
        <xdr:cNvPr id="115" name="直線コネクタ 114"/>
        <xdr:cNvCxnSpPr/>
      </xdr:nvCxnSpPr>
      <xdr:spPr bwMode="auto">
        <a:xfrm>
          <a:off x="3606800" y="7223201"/>
          <a:ext cx="698500" cy="10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23292</xdr:rowOff>
    </xdr:from>
    <xdr:to>
      <xdr:col>3</xdr:col>
      <xdr:colOff>206375</xdr:colOff>
      <xdr:row>37</xdr:row>
      <xdr:rowOff>98501</xdr:rowOff>
    </xdr:to>
    <xdr:cxnSp macro="">
      <xdr:nvCxnSpPr>
        <xdr:cNvPr id="118" name="直線コネクタ 117"/>
        <xdr:cNvCxnSpPr/>
      </xdr:nvCxnSpPr>
      <xdr:spPr bwMode="auto">
        <a:xfrm>
          <a:off x="2908300" y="7147992"/>
          <a:ext cx="698500" cy="75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145945</xdr:rowOff>
    </xdr:from>
    <xdr:to>
      <xdr:col>5</xdr:col>
      <xdr:colOff>34925</xdr:colOff>
      <xdr:row>37</xdr:row>
      <xdr:rowOff>76095</xdr:rowOff>
    </xdr:to>
    <xdr:sp macro="" textlink="">
      <xdr:nvSpPr>
        <xdr:cNvPr id="128" name="円/楕円 127"/>
        <xdr:cNvSpPr/>
      </xdr:nvSpPr>
      <xdr:spPr bwMode="auto">
        <a:xfrm>
          <a:off x="5600700" y="709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118022</xdr:rowOff>
    </xdr:from>
    <xdr:ext cx="762000" cy="259045"/>
    <xdr:sp macro="" textlink="">
      <xdr:nvSpPr>
        <xdr:cNvPr id="129" name="人口1人当たり決算額の推移該当値テキスト445"/>
        <xdr:cNvSpPr txBox="1"/>
      </xdr:nvSpPr>
      <xdr:spPr>
        <a:xfrm>
          <a:off x="5740400" y="70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12421</xdr:rowOff>
    </xdr:from>
    <xdr:to>
      <xdr:col>4</xdr:col>
      <xdr:colOff>520700</xdr:colOff>
      <xdr:row>37</xdr:row>
      <xdr:rowOff>114021</xdr:rowOff>
    </xdr:to>
    <xdr:sp macro="" textlink="">
      <xdr:nvSpPr>
        <xdr:cNvPr id="130" name="円/楕円 129"/>
        <xdr:cNvSpPr/>
      </xdr:nvSpPr>
      <xdr:spPr bwMode="auto">
        <a:xfrm>
          <a:off x="4953000" y="713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98798</xdr:rowOff>
    </xdr:from>
    <xdr:ext cx="736600" cy="259045"/>
    <xdr:sp macro="" textlink="">
      <xdr:nvSpPr>
        <xdr:cNvPr id="131" name="テキスト ボックス 130"/>
        <xdr:cNvSpPr txBox="1"/>
      </xdr:nvSpPr>
      <xdr:spPr>
        <a:xfrm>
          <a:off x="4622800" y="722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150278</xdr:rowOff>
    </xdr:from>
    <xdr:to>
      <xdr:col>3</xdr:col>
      <xdr:colOff>955675</xdr:colOff>
      <xdr:row>37</xdr:row>
      <xdr:rowOff>251878</xdr:rowOff>
    </xdr:to>
    <xdr:sp macro="" textlink="">
      <xdr:nvSpPr>
        <xdr:cNvPr id="132" name="円/楕円 131"/>
        <xdr:cNvSpPr/>
      </xdr:nvSpPr>
      <xdr:spPr bwMode="auto">
        <a:xfrm>
          <a:off x="4254500" y="7274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236655</xdr:rowOff>
    </xdr:from>
    <xdr:ext cx="762000" cy="259045"/>
    <xdr:sp macro="" textlink="">
      <xdr:nvSpPr>
        <xdr:cNvPr id="133" name="テキスト ボックス 132"/>
        <xdr:cNvSpPr txBox="1"/>
      </xdr:nvSpPr>
      <xdr:spPr>
        <a:xfrm>
          <a:off x="3924300" y="736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47701</xdr:rowOff>
    </xdr:from>
    <xdr:to>
      <xdr:col>3</xdr:col>
      <xdr:colOff>257175</xdr:colOff>
      <xdr:row>37</xdr:row>
      <xdr:rowOff>149301</xdr:rowOff>
    </xdr:to>
    <xdr:sp macro="" textlink="">
      <xdr:nvSpPr>
        <xdr:cNvPr id="134" name="円/楕円 133"/>
        <xdr:cNvSpPr/>
      </xdr:nvSpPr>
      <xdr:spPr bwMode="auto">
        <a:xfrm>
          <a:off x="3556000" y="717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134078</xdr:rowOff>
    </xdr:from>
    <xdr:ext cx="762000" cy="259045"/>
    <xdr:sp macro="" textlink="">
      <xdr:nvSpPr>
        <xdr:cNvPr id="135" name="テキスト ボックス 134"/>
        <xdr:cNvSpPr txBox="1"/>
      </xdr:nvSpPr>
      <xdr:spPr>
        <a:xfrm>
          <a:off x="3225800" y="725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143942</xdr:rowOff>
    </xdr:from>
    <xdr:to>
      <xdr:col>2</xdr:col>
      <xdr:colOff>692150</xdr:colOff>
      <xdr:row>37</xdr:row>
      <xdr:rowOff>74092</xdr:rowOff>
    </xdr:to>
    <xdr:sp macro="" textlink="">
      <xdr:nvSpPr>
        <xdr:cNvPr id="136" name="円/楕円 135"/>
        <xdr:cNvSpPr/>
      </xdr:nvSpPr>
      <xdr:spPr bwMode="auto">
        <a:xfrm>
          <a:off x="2857500" y="709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58869</xdr:rowOff>
    </xdr:from>
    <xdr:ext cx="762000" cy="259045"/>
    <xdr:sp macro="" textlink="">
      <xdr:nvSpPr>
        <xdr:cNvPr id="137" name="テキスト ボックス 136"/>
        <xdr:cNvSpPr txBox="1"/>
      </xdr:nvSpPr>
      <xdr:spPr>
        <a:xfrm>
          <a:off x="2527300" y="718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7,248
7,187
196.81
5,485,959
5,085,328
400,308
3,175,590
6,634,224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67508</xdr:rowOff>
    </xdr:from>
    <xdr:to>
      <xdr:col>6</xdr:col>
      <xdr:colOff>511175</xdr:colOff>
      <xdr:row>36</xdr:row>
      <xdr:rowOff>85903</xdr:rowOff>
    </xdr:to>
    <xdr:cxnSp macro="">
      <xdr:nvCxnSpPr>
        <xdr:cNvPr id="61" name="直線コネクタ 60"/>
        <xdr:cNvCxnSpPr/>
      </xdr:nvCxnSpPr>
      <xdr:spPr>
        <a:xfrm>
          <a:off x="3797300" y="6239708"/>
          <a:ext cx="8382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67508</xdr:rowOff>
    </xdr:from>
    <xdr:to>
      <xdr:col>5</xdr:col>
      <xdr:colOff>358775</xdr:colOff>
      <xdr:row>36</xdr:row>
      <xdr:rowOff>82062</xdr:rowOff>
    </xdr:to>
    <xdr:cxnSp macro="">
      <xdr:nvCxnSpPr>
        <xdr:cNvPr id="64" name="直線コネクタ 63"/>
        <xdr:cNvCxnSpPr/>
      </xdr:nvCxnSpPr>
      <xdr:spPr>
        <a:xfrm flipV="1">
          <a:off x="2908300" y="6239708"/>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82062</xdr:rowOff>
    </xdr:from>
    <xdr:to>
      <xdr:col>4</xdr:col>
      <xdr:colOff>155575</xdr:colOff>
      <xdr:row>36</xdr:row>
      <xdr:rowOff>106789</xdr:rowOff>
    </xdr:to>
    <xdr:cxnSp macro="">
      <xdr:nvCxnSpPr>
        <xdr:cNvPr id="67" name="直線コネクタ 66"/>
        <xdr:cNvCxnSpPr/>
      </xdr:nvCxnSpPr>
      <xdr:spPr>
        <a:xfrm flipV="1">
          <a:off x="2019300" y="6254262"/>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48260</xdr:rowOff>
    </xdr:from>
    <xdr:to>
      <xdr:col>2</xdr:col>
      <xdr:colOff>638175</xdr:colOff>
      <xdr:row>36</xdr:row>
      <xdr:rowOff>106789</xdr:rowOff>
    </xdr:to>
    <xdr:cxnSp macro="">
      <xdr:nvCxnSpPr>
        <xdr:cNvPr id="70" name="直線コネクタ 69"/>
        <xdr:cNvCxnSpPr/>
      </xdr:nvCxnSpPr>
      <xdr:spPr>
        <a:xfrm>
          <a:off x="1130300" y="6220460"/>
          <a:ext cx="889000" cy="5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35103</xdr:rowOff>
    </xdr:from>
    <xdr:to>
      <xdr:col>6</xdr:col>
      <xdr:colOff>561975</xdr:colOff>
      <xdr:row>36</xdr:row>
      <xdr:rowOff>136703</xdr:rowOff>
    </xdr:to>
    <xdr:sp macro="" textlink="">
      <xdr:nvSpPr>
        <xdr:cNvPr id="80" name="円/楕円 79"/>
        <xdr:cNvSpPr/>
      </xdr:nvSpPr>
      <xdr:spPr>
        <a:xfrm>
          <a:off x="4584700" y="62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13530</xdr:rowOff>
    </xdr:from>
    <xdr:ext cx="599010" cy="259045"/>
    <xdr:sp macro="" textlink="">
      <xdr:nvSpPr>
        <xdr:cNvPr id="81" name="人件費該当値テキスト"/>
        <xdr:cNvSpPr txBox="1"/>
      </xdr:nvSpPr>
      <xdr:spPr>
        <a:xfrm>
          <a:off x="4686300" y="618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16708</xdr:rowOff>
    </xdr:from>
    <xdr:to>
      <xdr:col>5</xdr:col>
      <xdr:colOff>409575</xdr:colOff>
      <xdr:row>36</xdr:row>
      <xdr:rowOff>118308</xdr:rowOff>
    </xdr:to>
    <xdr:sp macro="" textlink="">
      <xdr:nvSpPr>
        <xdr:cNvPr id="82" name="円/楕円 81"/>
        <xdr:cNvSpPr/>
      </xdr:nvSpPr>
      <xdr:spPr>
        <a:xfrm>
          <a:off x="3746500" y="61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109435</xdr:rowOff>
    </xdr:from>
    <xdr:ext cx="599010" cy="259045"/>
    <xdr:sp macro="" textlink="">
      <xdr:nvSpPr>
        <xdr:cNvPr id="83" name="テキスト ボックス 82"/>
        <xdr:cNvSpPr txBox="1"/>
      </xdr:nvSpPr>
      <xdr:spPr>
        <a:xfrm>
          <a:off x="3497794" y="628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31262</xdr:rowOff>
    </xdr:from>
    <xdr:to>
      <xdr:col>4</xdr:col>
      <xdr:colOff>206375</xdr:colOff>
      <xdr:row>36</xdr:row>
      <xdr:rowOff>132862</xdr:rowOff>
    </xdr:to>
    <xdr:sp macro="" textlink="">
      <xdr:nvSpPr>
        <xdr:cNvPr id="84" name="円/楕円 83"/>
        <xdr:cNvSpPr/>
      </xdr:nvSpPr>
      <xdr:spPr>
        <a:xfrm>
          <a:off x="2857500" y="62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123989</xdr:rowOff>
    </xdr:from>
    <xdr:ext cx="599010" cy="259045"/>
    <xdr:sp macro="" textlink="">
      <xdr:nvSpPr>
        <xdr:cNvPr id="85" name="テキスト ボックス 84"/>
        <xdr:cNvSpPr txBox="1"/>
      </xdr:nvSpPr>
      <xdr:spPr>
        <a:xfrm>
          <a:off x="2608794" y="629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55989</xdr:rowOff>
    </xdr:from>
    <xdr:to>
      <xdr:col>3</xdr:col>
      <xdr:colOff>3175</xdr:colOff>
      <xdr:row>36</xdr:row>
      <xdr:rowOff>157589</xdr:rowOff>
    </xdr:to>
    <xdr:sp macro="" textlink="">
      <xdr:nvSpPr>
        <xdr:cNvPr id="86" name="円/楕円 85"/>
        <xdr:cNvSpPr/>
      </xdr:nvSpPr>
      <xdr:spPr>
        <a:xfrm>
          <a:off x="1968500" y="62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148716</xdr:rowOff>
    </xdr:from>
    <xdr:ext cx="599010" cy="259045"/>
    <xdr:sp macro="" textlink="">
      <xdr:nvSpPr>
        <xdr:cNvPr id="87" name="テキスト ボックス 86"/>
        <xdr:cNvSpPr txBox="1"/>
      </xdr:nvSpPr>
      <xdr:spPr>
        <a:xfrm>
          <a:off x="1719794" y="63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168910</xdr:rowOff>
    </xdr:from>
    <xdr:to>
      <xdr:col>1</xdr:col>
      <xdr:colOff>485775</xdr:colOff>
      <xdr:row>36</xdr:row>
      <xdr:rowOff>99060</xdr:rowOff>
    </xdr:to>
    <xdr:sp macro="" textlink="">
      <xdr:nvSpPr>
        <xdr:cNvPr id="88" name="円/楕円 87"/>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90187</xdr:rowOff>
    </xdr:from>
    <xdr:ext cx="599010" cy="259045"/>
    <xdr:sp macro="" textlink="">
      <xdr:nvSpPr>
        <xdr:cNvPr id="89" name="テキスト ボックス 88"/>
        <xdr:cNvSpPr txBox="1"/>
      </xdr:nvSpPr>
      <xdr:spPr>
        <a:xfrm>
          <a:off x="830794" y="626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101699</xdr:rowOff>
    </xdr:from>
    <xdr:to>
      <xdr:col>6</xdr:col>
      <xdr:colOff>511175</xdr:colOff>
      <xdr:row>57</xdr:row>
      <xdr:rowOff>4438</xdr:rowOff>
    </xdr:to>
    <xdr:cxnSp macro="">
      <xdr:nvCxnSpPr>
        <xdr:cNvPr id="119" name="直線コネクタ 118"/>
        <xdr:cNvCxnSpPr/>
      </xdr:nvCxnSpPr>
      <xdr:spPr>
        <a:xfrm flipV="1">
          <a:off x="3797300" y="9702899"/>
          <a:ext cx="838200" cy="7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4438</xdr:rowOff>
    </xdr:from>
    <xdr:to>
      <xdr:col>5</xdr:col>
      <xdr:colOff>358775</xdr:colOff>
      <xdr:row>57</xdr:row>
      <xdr:rowOff>89987</xdr:rowOff>
    </xdr:to>
    <xdr:cxnSp macro="">
      <xdr:nvCxnSpPr>
        <xdr:cNvPr id="122" name="直線コネクタ 121"/>
        <xdr:cNvCxnSpPr/>
      </xdr:nvCxnSpPr>
      <xdr:spPr>
        <a:xfrm flipV="1">
          <a:off x="2908300" y="9777088"/>
          <a:ext cx="889000" cy="8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89987</xdr:rowOff>
    </xdr:from>
    <xdr:to>
      <xdr:col>4</xdr:col>
      <xdr:colOff>155575</xdr:colOff>
      <xdr:row>57</xdr:row>
      <xdr:rowOff>164541</xdr:rowOff>
    </xdr:to>
    <xdr:cxnSp macro="">
      <xdr:nvCxnSpPr>
        <xdr:cNvPr id="125" name="直線コネクタ 124"/>
        <xdr:cNvCxnSpPr/>
      </xdr:nvCxnSpPr>
      <xdr:spPr>
        <a:xfrm flipV="1">
          <a:off x="2019300" y="9862637"/>
          <a:ext cx="889000" cy="7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164541</xdr:rowOff>
    </xdr:from>
    <xdr:to>
      <xdr:col>2</xdr:col>
      <xdr:colOff>638175</xdr:colOff>
      <xdr:row>58</xdr:row>
      <xdr:rowOff>29156</xdr:rowOff>
    </xdr:to>
    <xdr:cxnSp macro="">
      <xdr:nvCxnSpPr>
        <xdr:cNvPr id="128" name="直線コネクタ 127"/>
        <xdr:cNvCxnSpPr/>
      </xdr:nvCxnSpPr>
      <xdr:spPr>
        <a:xfrm flipV="1">
          <a:off x="1130300" y="9937191"/>
          <a:ext cx="8890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50899</xdr:rowOff>
    </xdr:from>
    <xdr:to>
      <xdr:col>6</xdr:col>
      <xdr:colOff>561975</xdr:colOff>
      <xdr:row>56</xdr:row>
      <xdr:rowOff>152499</xdr:rowOff>
    </xdr:to>
    <xdr:sp macro="" textlink="">
      <xdr:nvSpPr>
        <xdr:cNvPr id="138" name="円/楕円 137"/>
        <xdr:cNvSpPr/>
      </xdr:nvSpPr>
      <xdr:spPr>
        <a:xfrm>
          <a:off x="4584700" y="96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29326</xdr:rowOff>
    </xdr:from>
    <xdr:ext cx="599010" cy="259045"/>
    <xdr:sp macro="" textlink="">
      <xdr:nvSpPr>
        <xdr:cNvPr id="139" name="物件費該当値テキスト"/>
        <xdr:cNvSpPr txBox="1"/>
      </xdr:nvSpPr>
      <xdr:spPr>
        <a:xfrm>
          <a:off x="4686300" y="963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125088</xdr:rowOff>
    </xdr:from>
    <xdr:to>
      <xdr:col>5</xdr:col>
      <xdr:colOff>409575</xdr:colOff>
      <xdr:row>57</xdr:row>
      <xdr:rowOff>55238</xdr:rowOff>
    </xdr:to>
    <xdr:sp macro="" textlink="">
      <xdr:nvSpPr>
        <xdr:cNvPr id="140" name="円/楕円 139"/>
        <xdr:cNvSpPr/>
      </xdr:nvSpPr>
      <xdr:spPr>
        <a:xfrm>
          <a:off x="3746500" y="9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46365</xdr:rowOff>
    </xdr:from>
    <xdr:ext cx="599010" cy="259045"/>
    <xdr:sp macro="" textlink="">
      <xdr:nvSpPr>
        <xdr:cNvPr id="141" name="テキスト ボックス 140"/>
        <xdr:cNvSpPr txBox="1"/>
      </xdr:nvSpPr>
      <xdr:spPr>
        <a:xfrm>
          <a:off x="3497794" y="98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39187</xdr:rowOff>
    </xdr:from>
    <xdr:to>
      <xdr:col>4</xdr:col>
      <xdr:colOff>206375</xdr:colOff>
      <xdr:row>57</xdr:row>
      <xdr:rowOff>140787</xdr:rowOff>
    </xdr:to>
    <xdr:sp macro="" textlink="">
      <xdr:nvSpPr>
        <xdr:cNvPr id="142" name="円/楕円 141"/>
        <xdr:cNvSpPr/>
      </xdr:nvSpPr>
      <xdr:spPr>
        <a:xfrm>
          <a:off x="2857500" y="98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131914</xdr:rowOff>
    </xdr:from>
    <xdr:ext cx="534377" cy="259045"/>
    <xdr:sp macro="" textlink="">
      <xdr:nvSpPr>
        <xdr:cNvPr id="143" name="テキスト ボックス 142"/>
        <xdr:cNvSpPr txBox="1"/>
      </xdr:nvSpPr>
      <xdr:spPr>
        <a:xfrm>
          <a:off x="2641111" y="99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113741</xdr:rowOff>
    </xdr:from>
    <xdr:to>
      <xdr:col>3</xdr:col>
      <xdr:colOff>3175</xdr:colOff>
      <xdr:row>58</xdr:row>
      <xdr:rowOff>43891</xdr:rowOff>
    </xdr:to>
    <xdr:sp macro="" textlink="">
      <xdr:nvSpPr>
        <xdr:cNvPr id="144" name="円/楕円 143"/>
        <xdr:cNvSpPr/>
      </xdr:nvSpPr>
      <xdr:spPr>
        <a:xfrm>
          <a:off x="1968500" y="98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35018</xdr:rowOff>
    </xdr:from>
    <xdr:ext cx="534377" cy="259045"/>
    <xdr:sp macro="" textlink="">
      <xdr:nvSpPr>
        <xdr:cNvPr id="145" name="テキスト ボックス 144"/>
        <xdr:cNvSpPr txBox="1"/>
      </xdr:nvSpPr>
      <xdr:spPr>
        <a:xfrm>
          <a:off x="1752111" y="99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149806</xdr:rowOff>
    </xdr:from>
    <xdr:to>
      <xdr:col>1</xdr:col>
      <xdr:colOff>485775</xdr:colOff>
      <xdr:row>58</xdr:row>
      <xdr:rowOff>79956</xdr:rowOff>
    </xdr:to>
    <xdr:sp macro="" textlink="">
      <xdr:nvSpPr>
        <xdr:cNvPr id="146" name="円/楕円 145"/>
        <xdr:cNvSpPr/>
      </xdr:nvSpPr>
      <xdr:spPr>
        <a:xfrm>
          <a:off x="1079500" y="99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71083</xdr:rowOff>
    </xdr:from>
    <xdr:ext cx="534377" cy="259045"/>
    <xdr:sp macro="" textlink="">
      <xdr:nvSpPr>
        <xdr:cNvPr id="147" name="テキスト ボックス 146"/>
        <xdr:cNvSpPr txBox="1"/>
      </xdr:nvSpPr>
      <xdr:spPr>
        <a:xfrm>
          <a:off x="863111" y="100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100267</xdr:rowOff>
    </xdr:from>
    <xdr:to>
      <xdr:col>6</xdr:col>
      <xdr:colOff>511175</xdr:colOff>
      <xdr:row>76</xdr:row>
      <xdr:rowOff>116292</xdr:rowOff>
    </xdr:to>
    <xdr:cxnSp macro="">
      <xdr:nvCxnSpPr>
        <xdr:cNvPr id="174" name="直線コネクタ 173"/>
        <xdr:cNvCxnSpPr/>
      </xdr:nvCxnSpPr>
      <xdr:spPr>
        <a:xfrm flipV="1">
          <a:off x="3797300" y="13130467"/>
          <a:ext cx="8382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110257</xdr:rowOff>
    </xdr:from>
    <xdr:to>
      <xdr:col>5</xdr:col>
      <xdr:colOff>358775</xdr:colOff>
      <xdr:row>76</xdr:row>
      <xdr:rowOff>116292</xdr:rowOff>
    </xdr:to>
    <xdr:cxnSp macro="">
      <xdr:nvCxnSpPr>
        <xdr:cNvPr id="177" name="直線コネクタ 176"/>
        <xdr:cNvCxnSpPr/>
      </xdr:nvCxnSpPr>
      <xdr:spPr>
        <a:xfrm>
          <a:off x="2908300" y="1314045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110257</xdr:rowOff>
    </xdr:from>
    <xdr:to>
      <xdr:col>4</xdr:col>
      <xdr:colOff>155575</xdr:colOff>
      <xdr:row>76</xdr:row>
      <xdr:rowOff>123196</xdr:rowOff>
    </xdr:to>
    <xdr:cxnSp macro="">
      <xdr:nvCxnSpPr>
        <xdr:cNvPr id="180" name="直線コネクタ 179"/>
        <xdr:cNvCxnSpPr/>
      </xdr:nvCxnSpPr>
      <xdr:spPr>
        <a:xfrm flipV="1">
          <a:off x="2019300" y="1314045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123196</xdr:rowOff>
    </xdr:from>
    <xdr:to>
      <xdr:col>2</xdr:col>
      <xdr:colOff>638175</xdr:colOff>
      <xdr:row>76</xdr:row>
      <xdr:rowOff>167794</xdr:rowOff>
    </xdr:to>
    <xdr:cxnSp macro="">
      <xdr:nvCxnSpPr>
        <xdr:cNvPr id="183" name="直線コネクタ 182"/>
        <xdr:cNvCxnSpPr/>
      </xdr:nvCxnSpPr>
      <xdr:spPr>
        <a:xfrm flipV="1">
          <a:off x="1130300" y="13153396"/>
          <a:ext cx="8890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49467</xdr:rowOff>
    </xdr:from>
    <xdr:to>
      <xdr:col>6</xdr:col>
      <xdr:colOff>561975</xdr:colOff>
      <xdr:row>76</xdr:row>
      <xdr:rowOff>151067</xdr:rowOff>
    </xdr:to>
    <xdr:sp macro="" textlink="">
      <xdr:nvSpPr>
        <xdr:cNvPr id="193" name="円/楕円 192"/>
        <xdr:cNvSpPr/>
      </xdr:nvSpPr>
      <xdr:spPr>
        <a:xfrm>
          <a:off x="4584700" y="130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72344</xdr:rowOff>
    </xdr:from>
    <xdr:ext cx="534377" cy="259045"/>
    <xdr:sp macro="" textlink="">
      <xdr:nvSpPr>
        <xdr:cNvPr id="194" name="維持補修費該当値テキスト"/>
        <xdr:cNvSpPr txBox="1"/>
      </xdr:nvSpPr>
      <xdr:spPr>
        <a:xfrm>
          <a:off x="4686300" y="129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65492</xdr:rowOff>
    </xdr:from>
    <xdr:to>
      <xdr:col>5</xdr:col>
      <xdr:colOff>409575</xdr:colOff>
      <xdr:row>76</xdr:row>
      <xdr:rowOff>167092</xdr:rowOff>
    </xdr:to>
    <xdr:sp macro="" textlink="">
      <xdr:nvSpPr>
        <xdr:cNvPr id="195" name="円/楕円 194"/>
        <xdr:cNvSpPr/>
      </xdr:nvSpPr>
      <xdr:spPr>
        <a:xfrm>
          <a:off x="3746500" y="130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12168</xdr:rowOff>
    </xdr:from>
    <xdr:ext cx="534377" cy="259045"/>
    <xdr:sp macro="" textlink="">
      <xdr:nvSpPr>
        <xdr:cNvPr id="196" name="テキスト ボックス 195"/>
        <xdr:cNvSpPr txBox="1"/>
      </xdr:nvSpPr>
      <xdr:spPr>
        <a:xfrm>
          <a:off x="3530111" y="128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59457</xdr:rowOff>
    </xdr:from>
    <xdr:to>
      <xdr:col>4</xdr:col>
      <xdr:colOff>206375</xdr:colOff>
      <xdr:row>76</xdr:row>
      <xdr:rowOff>161057</xdr:rowOff>
    </xdr:to>
    <xdr:sp macro="" textlink="">
      <xdr:nvSpPr>
        <xdr:cNvPr id="197" name="円/楕円 196"/>
        <xdr:cNvSpPr/>
      </xdr:nvSpPr>
      <xdr:spPr>
        <a:xfrm>
          <a:off x="2857500" y="130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6133</xdr:rowOff>
    </xdr:from>
    <xdr:ext cx="534377" cy="259045"/>
    <xdr:sp macro="" textlink="">
      <xdr:nvSpPr>
        <xdr:cNvPr id="198" name="テキスト ボックス 197"/>
        <xdr:cNvSpPr txBox="1"/>
      </xdr:nvSpPr>
      <xdr:spPr>
        <a:xfrm>
          <a:off x="2641111" y="128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72396</xdr:rowOff>
    </xdr:from>
    <xdr:to>
      <xdr:col>3</xdr:col>
      <xdr:colOff>3175</xdr:colOff>
      <xdr:row>77</xdr:row>
      <xdr:rowOff>2546</xdr:rowOff>
    </xdr:to>
    <xdr:sp macro="" textlink="">
      <xdr:nvSpPr>
        <xdr:cNvPr id="199" name="円/楕円 198"/>
        <xdr:cNvSpPr/>
      </xdr:nvSpPr>
      <xdr:spPr>
        <a:xfrm>
          <a:off x="1968500" y="13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19072</xdr:rowOff>
    </xdr:from>
    <xdr:ext cx="534377" cy="259045"/>
    <xdr:sp macro="" textlink="">
      <xdr:nvSpPr>
        <xdr:cNvPr id="200" name="テキスト ボックス 199"/>
        <xdr:cNvSpPr txBox="1"/>
      </xdr:nvSpPr>
      <xdr:spPr>
        <a:xfrm>
          <a:off x="1752111" y="128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116994</xdr:rowOff>
    </xdr:from>
    <xdr:to>
      <xdr:col>1</xdr:col>
      <xdr:colOff>485775</xdr:colOff>
      <xdr:row>77</xdr:row>
      <xdr:rowOff>47144</xdr:rowOff>
    </xdr:to>
    <xdr:sp macro="" textlink="">
      <xdr:nvSpPr>
        <xdr:cNvPr id="201" name="円/楕円 200"/>
        <xdr:cNvSpPr/>
      </xdr:nvSpPr>
      <xdr:spPr>
        <a:xfrm>
          <a:off x="1079500" y="131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63672</xdr:rowOff>
    </xdr:from>
    <xdr:ext cx="534377" cy="259045"/>
    <xdr:sp macro="" textlink="">
      <xdr:nvSpPr>
        <xdr:cNvPr id="202" name="テキスト ボックス 201"/>
        <xdr:cNvSpPr txBox="1"/>
      </xdr:nvSpPr>
      <xdr:spPr>
        <a:xfrm>
          <a:off x="863111" y="1292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120759</xdr:rowOff>
    </xdr:from>
    <xdr:to>
      <xdr:col>6</xdr:col>
      <xdr:colOff>511175</xdr:colOff>
      <xdr:row>99</xdr:row>
      <xdr:rowOff>78761</xdr:rowOff>
    </xdr:to>
    <xdr:cxnSp macro="">
      <xdr:nvCxnSpPr>
        <xdr:cNvPr id="234" name="直線コネクタ 233"/>
        <xdr:cNvCxnSpPr/>
      </xdr:nvCxnSpPr>
      <xdr:spPr>
        <a:xfrm flipV="1">
          <a:off x="3797300" y="16922859"/>
          <a:ext cx="838200" cy="1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62271</xdr:rowOff>
    </xdr:from>
    <xdr:to>
      <xdr:col>5</xdr:col>
      <xdr:colOff>358775</xdr:colOff>
      <xdr:row>99</xdr:row>
      <xdr:rowOff>78761</xdr:rowOff>
    </xdr:to>
    <xdr:cxnSp macro="">
      <xdr:nvCxnSpPr>
        <xdr:cNvPr id="237" name="直線コネクタ 236"/>
        <xdr:cNvCxnSpPr/>
      </xdr:nvCxnSpPr>
      <xdr:spPr>
        <a:xfrm>
          <a:off x="2908300" y="17035821"/>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62271</xdr:rowOff>
    </xdr:from>
    <xdr:to>
      <xdr:col>4</xdr:col>
      <xdr:colOff>155575</xdr:colOff>
      <xdr:row>99</xdr:row>
      <xdr:rowOff>145986</xdr:rowOff>
    </xdr:to>
    <xdr:cxnSp macro="">
      <xdr:nvCxnSpPr>
        <xdr:cNvPr id="240" name="直線コネクタ 239"/>
        <xdr:cNvCxnSpPr/>
      </xdr:nvCxnSpPr>
      <xdr:spPr>
        <a:xfrm flipV="1">
          <a:off x="2019300" y="17035821"/>
          <a:ext cx="889000" cy="8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145986</xdr:rowOff>
    </xdr:from>
    <xdr:to>
      <xdr:col>2</xdr:col>
      <xdr:colOff>638175</xdr:colOff>
      <xdr:row>99</xdr:row>
      <xdr:rowOff>165711</xdr:rowOff>
    </xdr:to>
    <xdr:cxnSp macro="">
      <xdr:nvCxnSpPr>
        <xdr:cNvPr id="243" name="直線コネクタ 242"/>
        <xdr:cNvCxnSpPr/>
      </xdr:nvCxnSpPr>
      <xdr:spPr>
        <a:xfrm flipV="1">
          <a:off x="1130300" y="17119536"/>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69959</xdr:rowOff>
    </xdr:from>
    <xdr:to>
      <xdr:col>6</xdr:col>
      <xdr:colOff>561975</xdr:colOff>
      <xdr:row>99</xdr:row>
      <xdr:rowOff>109</xdr:rowOff>
    </xdr:to>
    <xdr:sp macro="" textlink="">
      <xdr:nvSpPr>
        <xdr:cNvPr id="253" name="円/楕円 252"/>
        <xdr:cNvSpPr/>
      </xdr:nvSpPr>
      <xdr:spPr>
        <a:xfrm>
          <a:off x="4584700" y="16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48386</xdr:rowOff>
    </xdr:from>
    <xdr:ext cx="534377" cy="259045"/>
    <xdr:sp macro="" textlink="">
      <xdr:nvSpPr>
        <xdr:cNvPr id="254" name="扶助費該当値テキスト"/>
        <xdr:cNvSpPr txBox="1"/>
      </xdr:nvSpPr>
      <xdr:spPr>
        <a:xfrm>
          <a:off x="4686300" y="168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49,160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27961</xdr:rowOff>
    </xdr:from>
    <xdr:to>
      <xdr:col>5</xdr:col>
      <xdr:colOff>409575</xdr:colOff>
      <xdr:row>99</xdr:row>
      <xdr:rowOff>129561</xdr:rowOff>
    </xdr:to>
    <xdr:sp macro="" textlink="">
      <xdr:nvSpPr>
        <xdr:cNvPr id="255" name="円/楕円 254"/>
        <xdr:cNvSpPr/>
      </xdr:nvSpPr>
      <xdr:spPr>
        <a:xfrm>
          <a:off x="3746500" y="170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120688</xdr:rowOff>
    </xdr:from>
    <xdr:ext cx="534377" cy="259045"/>
    <xdr:sp macro="" textlink="">
      <xdr:nvSpPr>
        <xdr:cNvPr id="256" name="テキスト ボックス 255"/>
        <xdr:cNvSpPr txBox="1"/>
      </xdr:nvSpPr>
      <xdr:spPr>
        <a:xfrm>
          <a:off x="3530111" y="170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11471</xdr:rowOff>
    </xdr:from>
    <xdr:to>
      <xdr:col>4</xdr:col>
      <xdr:colOff>206375</xdr:colOff>
      <xdr:row>99</xdr:row>
      <xdr:rowOff>113071</xdr:rowOff>
    </xdr:to>
    <xdr:sp macro="" textlink="">
      <xdr:nvSpPr>
        <xdr:cNvPr id="257" name="円/楕円 256"/>
        <xdr:cNvSpPr/>
      </xdr:nvSpPr>
      <xdr:spPr>
        <a:xfrm>
          <a:off x="2857500" y="169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104198</xdr:rowOff>
    </xdr:from>
    <xdr:ext cx="534377" cy="259045"/>
    <xdr:sp macro="" textlink="">
      <xdr:nvSpPr>
        <xdr:cNvPr id="258" name="テキスト ボックス 257"/>
        <xdr:cNvSpPr txBox="1"/>
      </xdr:nvSpPr>
      <xdr:spPr>
        <a:xfrm>
          <a:off x="2641111" y="170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95186</xdr:rowOff>
    </xdr:from>
    <xdr:to>
      <xdr:col>3</xdr:col>
      <xdr:colOff>3175</xdr:colOff>
      <xdr:row>100</xdr:row>
      <xdr:rowOff>25336</xdr:rowOff>
    </xdr:to>
    <xdr:sp macro="" textlink="">
      <xdr:nvSpPr>
        <xdr:cNvPr id="259" name="円/楕円 258"/>
        <xdr:cNvSpPr/>
      </xdr:nvSpPr>
      <xdr:spPr>
        <a:xfrm>
          <a:off x="1968500" y="1706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16463</xdr:rowOff>
    </xdr:from>
    <xdr:ext cx="534377" cy="259045"/>
    <xdr:sp macro="" textlink="">
      <xdr:nvSpPr>
        <xdr:cNvPr id="260" name="テキスト ボックス 259"/>
        <xdr:cNvSpPr txBox="1"/>
      </xdr:nvSpPr>
      <xdr:spPr>
        <a:xfrm>
          <a:off x="1752111" y="171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114911</xdr:rowOff>
    </xdr:from>
    <xdr:to>
      <xdr:col>1</xdr:col>
      <xdr:colOff>485775</xdr:colOff>
      <xdr:row>100</xdr:row>
      <xdr:rowOff>45061</xdr:rowOff>
    </xdr:to>
    <xdr:sp macro="" textlink="">
      <xdr:nvSpPr>
        <xdr:cNvPr id="261" name="円/楕円 260"/>
        <xdr:cNvSpPr/>
      </xdr:nvSpPr>
      <xdr:spPr>
        <a:xfrm>
          <a:off x="1079500" y="170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36188</xdr:rowOff>
    </xdr:from>
    <xdr:ext cx="534377" cy="259045"/>
    <xdr:sp macro="" textlink="">
      <xdr:nvSpPr>
        <xdr:cNvPr id="262" name="テキスト ボックス 261"/>
        <xdr:cNvSpPr txBox="1"/>
      </xdr:nvSpPr>
      <xdr:spPr>
        <a:xfrm>
          <a:off x="863111" y="171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110192</xdr:rowOff>
    </xdr:from>
    <xdr:to>
      <xdr:col>15</xdr:col>
      <xdr:colOff>180975</xdr:colOff>
      <xdr:row>36</xdr:row>
      <xdr:rowOff>135978</xdr:rowOff>
    </xdr:to>
    <xdr:cxnSp macro="">
      <xdr:nvCxnSpPr>
        <xdr:cNvPr id="291" name="直線コネクタ 290"/>
        <xdr:cNvCxnSpPr/>
      </xdr:nvCxnSpPr>
      <xdr:spPr>
        <a:xfrm flipV="1">
          <a:off x="9639300" y="6282392"/>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135978</xdr:rowOff>
    </xdr:from>
    <xdr:to>
      <xdr:col>14</xdr:col>
      <xdr:colOff>28575</xdr:colOff>
      <xdr:row>37</xdr:row>
      <xdr:rowOff>18024</xdr:rowOff>
    </xdr:to>
    <xdr:cxnSp macro="">
      <xdr:nvCxnSpPr>
        <xdr:cNvPr id="294" name="直線コネクタ 293"/>
        <xdr:cNvCxnSpPr/>
      </xdr:nvCxnSpPr>
      <xdr:spPr>
        <a:xfrm flipV="1">
          <a:off x="8750300" y="6308178"/>
          <a:ext cx="889000" cy="5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18024</xdr:rowOff>
    </xdr:from>
    <xdr:to>
      <xdr:col>12</xdr:col>
      <xdr:colOff>511175</xdr:colOff>
      <xdr:row>37</xdr:row>
      <xdr:rowOff>30871</xdr:rowOff>
    </xdr:to>
    <xdr:cxnSp macro="">
      <xdr:nvCxnSpPr>
        <xdr:cNvPr id="297" name="直線コネクタ 296"/>
        <xdr:cNvCxnSpPr/>
      </xdr:nvCxnSpPr>
      <xdr:spPr>
        <a:xfrm flipV="1">
          <a:off x="7861300" y="6361674"/>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12023</xdr:rowOff>
    </xdr:from>
    <xdr:to>
      <xdr:col>11</xdr:col>
      <xdr:colOff>307975</xdr:colOff>
      <xdr:row>37</xdr:row>
      <xdr:rowOff>30871</xdr:rowOff>
    </xdr:to>
    <xdr:cxnSp macro="">
      <xdr:nvCxnSpPr>
        <xdr:cNvPr id="300" name="直線コネクタ 299"/>
        <xdr:cNvCxnSpPr/>
      </xdr:nvCxnSpPr>
      <xdr:spPr>
        <a:xfrm>
          <a:off x="6972300" y="6355673"/>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59392</xdr:rowOff>
    </xdr:from>
    <xdr:to>
      <xdr:col>15</xdr:col>
      <xdr:colOff>231775</xdr:colOff>
      <xdr:row>36</xdr:row>
      <xdr:rowOff>160992</xdr:rowOff>
    </xdr:to>
    <xdr:sp macro="" textlink="">
      <xdr:nvSpPr>
        <xdr:cNvPr id="310" name="円/楕円 309"/>
        <xdr:cNvSpPr/>
      </xdr:nvSpPr>
      <xdr:spPr>
        <a:xfrm>
          <a:off x="10426700" y="62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37819</xdr:rowOff>
    </xdr:from>
    <xdr:ext cx="599010" cy="259045"/>
    <xdr:sp macro="" textlink="">
      <xdr:nvSpPr>
        <xdr:cNvPr id="311" name="補助費等該当値テキスト"/>
        <xdr:cNvSpPr txBox="1"/>
      </xdr:nvSpPr>
      <xdr:spPr>
        <a:xfrm>
          <a:off x="10528300" y="621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85178</xdr:rowOff>
    </xdr:from>
    <xdr:to>
      <xdr:col>14</xdr:col>
      <xdr:colOff>79375</xdr:colOff>
      <xdr:row>37</xdr:row>
      <xdr:rowOff>15328</xdr:rowOff>
    </xdr:to>
    <xdr:sp macro="" textlink="">
      <xdr:nvSpPr>
        <xdr:cNvPr id="312" name="円/楕円 311"/>
        <xdr:cNvSpPr/>
      </xdr:nvSpPr>
      <xdr:spPr>
        <a:xfrm>
          <a:off x="9588500" y="62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6455</xdr:rowOff>
    </xdr:from>
    <xdr:ext cx="599010" cy="259045"/>
    <xdr:sp macro="" textlink="">
      <xdr:nvSpPr>
        <xdr:cNvPr id="313" name="テキスト ボックス 312"/>
        <xdr:cNvSpPr txBox="1"/>
      </xdr:nvSpPr>
      <xdr:spPr>
        <a:xfrm>
          <a:off x="9339794" y="635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138674</xdr:rowOff>
    </xdr:from>
    <xdr:to>
      <xdr:col>12</xdr:col>
      <xdr:colOff>561975</xdr:colOff>
      <xdr:row>37</xdr:row>
      <xdr:rowOff>68824</xdr:rowOff>
    </xdr:to>
    <xdr:sp macro="" textlink="">
      <xdr:nvSpPr>
        <xdr:cNvPr id="314" name="円/楕円 313"/>
        <xdr:cNvSpPr/>
      </xdr:nvSpPr>
      <xdr:spPr>
        <a:xfrm>
          <a:off x="8699500" y="63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59951</xdr:rowOff>
    </xdr:from>
    <xdr:ext cx="534377" cy="259045"/>
    <xdr:sp macro="" textlink="">
      <xdr:nvSpPr>
        <xdr:cNvPr id="315" name="テキスト ボックス 314"/>
        <xdr:cNvSpPr txBox="1"/>
      </xdr:nvSpPr>
      <xdr:spPr>
        <a:xfrm>
          <a:off x="8483111" y="64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151521</xdr:rowOff>
    </xdr:from>
    <xdr:to>
      <xdr:col>11</xdr:col>
      <xdr:colOff>358775</xdr:colOff>
      <xdr:row>37</xdr:row>
      <xdr:rowOff>81671</xdr:rowOff>
    </xdr:to>
    <xdr:sp macro="" textlink="">
      <xdr:nvSpPr>
        <xdr:cNvPr id="316" name="円/楕円 315"/>
        <xdr:cNvSpPr/>
      </xdr:nvSpPr>
      <xdr:spPr>
        <a:xfrm>
          <a:off x="7810500" y="63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72798</xdr:rowOff>
    </xdr:from>
    <xdr:ext cx="534377" cy="259045"/>
    <xdr:sp macro="" textlink="">
      <xdr:nvSpPr>
        <xdr:cNvPr id="317" name="テキスト ボックス 316"/>
        <xdr:cNvSpPr txBox="1"/>
      </xdr:nvSpPr>
      <xdr:spPr>
        <a:xfrm>
          <a:off x="7594111" y="64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132673</xdr:rowOff>
    </xdr:from>
    <xdr:to>
      <xdr:col>10</xdr:col>
      <xdr:colOff>155575</xdr:colOff>
      <xdr:row>37</xdr:row>
      <xdr:rowOff>62823</xdr:rowOff>
    </xdr:to>
    <xdr:sp macro="" textlink="">
      <xdr:nvSpPr>
        <xdr:cNvPr id="318" name="円/楕円 317"/>
        <xdr:cNvSpPr/>
      </xdr:nvSpPr>
      <xdr:spPr>
        <a:xfrm>
          <a:off x="6921500" y="63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53950</xdr:rowOff>
    </xdr:from>
    <xdr:ext cx="534377" cy="259045"/>
    <xdr:sp macro="" textlink="">
      <xdr:nvSpPr>
        <xdr:cNvPr id="319" name="テキスト ボックス 318"/>
        <xdr:cNvSpPr txBox="1"/>
      </xdr:nvSpPr>
      <xdr:spPr>
        <a:xfrm>
          <a:off x="6705111" y="63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163680</xdr:rowOff>
    </xdr:from>
    <xdr:to>
      <xdr:col>15</xdr:col>
      <xdr:colOff>180975</xdr:colOff>
      <xdr:row>57</xdr:row>
      <xdr:rowOff>112546</xdr:rowOff>
    </xdr:to>
    <xdr:cxnSp macro="">
      <xdr:nvCxnSpPr>
        <xdr:cNvPr id="350" name="直線コネクタ 349"/>
        <xdr:cNvCxnSpPr/>
      </xdr:nvCxnSpPr>
      <xdr:spPr>
        <a:xfrm>
          <a:off x="9639300" y="9764880"/>
          <a:ext cx="838200" cy="12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117101</xdr:rowOff>
    </xdr:from>
    <xdr:to>
      <xdr:col>14</xdr:col>
      <xdr:colOff>28575</xdr:colOff>
      <xdr:row>56</xdr:row>
      <xdr:rowOff>163680</xdr:rowOff>
    </xdr:to>
    <xdr:cxnSp macro="">
      <xdr:nvCxnSpPr>
        <xdr:cNvPr id="353" name="直線コネクタ 352"/>
        <xdr:cNvCxnSpPr/>
      </xdr:nvCxnSpPr>
      <xdr:spPr>
        <a:xfrm>
          <a:off x="8750300" y="9718301"/>
          <a:ext cx="889000" cy="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117101</xdr:rowOff>
    </xdr:from>
    <xdr:to>
      <xdr:col>12</xdr:col>
      <xdr:colOff>511175</xdr:colOff>
      <xdr:row>57</xdr:row>
      <xdr:rowOff>58792</xdr:rowOff>
    </xdr:to>
    <xdr:cxnSp macro="">
      <xdr:nvCxnSpPr>
        <xdr:cNvPr id="356" name="直線コネクタ 355"/>
        <xdr:cNvCxnSpPr/>
      </xdr:nvCxnSpPr>
      <xdr:spPr>
        <a:xfrm flipV="1">
          <a:off x="7861300" y="9718301"/>
          <a:ext cx="889000" cy="11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135422</xdr:rowOff>
    </xdr:from>
    <xdr:to>
      <xdr:col>11</xdr:col>
      <xdr:colOff>307975</xdr:colOff>
      <xdr:row>57</xdr:row>
      <xdr:rowOff>58792</xdr:rowOff>
    </xdr:to>
    <xdr:cxnSp macro="">
      <xdr:nvCxnSpPr>
        <xdr:cNvPr id="359" name="直線コネクタ 358"/>
        <xdr:cNvCxnSpPr/>
      </xdr:nvCxnSpPr>
      <xdr:spPr>
        <a:xfrm>
          <a:off x="6972300" y="9736622"/>
          <a:ext cx="889000" cy="9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61746</xdr:rowOff>
    </xdr:from>
    <xdr:to>
      <xdr:col>15</xdr:col>
      <xdr:colOff>231775</xdr:colOff>
      <xdr:row>57</xdr:row>
      <xdr:rowOff>163346</xdr:rowOff>
    </xdr:to>
    <xdr:sp macro="" textlink="">
      <xdr:nvSpPr>
        <xdr:cNvPr id="369" name="円/楕円 368"/>
        <xdr:cNvSpPr/>
      </xdr:nvSpPr>
      <xdr:spPr>
        <a:xfrm>
          <a:off x="10426700" y="98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40173</xdr:rowOff>
    </xdr:from>
    <xdr:ext cx="599010" cy="259045"/>
    <xdr:sp macro="" textlink="">
      <xdr:nvSpPr>
        <xdr:cNvPr id="370" name="普通建設事業費該当値テキスト"/>
        <xdr:cNvSpPr txBox="1"/>
      </xdr:nvSpPr>
      <xdr:spPr>
        <a:xfrm>
          <a:off x="10528300" y="981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112880</xdr:rowOff>
    </xdr:from>
    <xdr:to>
      <xdr:col>14</xdr:col>
      <xdr:colOff>79375</xdr:colOff>
      <xdr:row>57</xdr:row>
      <xdr:rowOff>43030</xdr:rowOff>
    </xdr:to>
    <xdr:sp macro="" textlink="">
      <xdr:nvSpPr>
        <xdr:cNvPr id="371" name="円/楕円 370"/>
        <xdr:cNvSpPr/>
      </xdr:nvSpPr>
      <xdr:spPr>
        <a:xfrm>
          <a:off x="9588500" y="97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34157</xdr:rowOff>
    </xdr:from>
    <xdr:ext cx="599010" cy="259045"/>
    <xdr:sp macro="" textlink="">
      <xdr:nvSpPr>
        <xdr:cNvPr id="372" name="テキスト ボックス 371"/>
        <xdr:cNvSpPr txBox="1"/>
      </xdr:nvSpPr>
      <xdr:spPr>
        <a:xfrm>
          <a:off x="9339794" y="980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66301</xdr:rowOff>
    </xdr:from>
    <xdr:to>
      <xdr:col>12</xdr:col>
      <xdr:colOff>561975</xdr:colOff>
      <xdr:row>56</xdr:row>
      <xdr:rowOff>167901</xdr:rowOff>
    </xdr:to>
    <xdr:sp macro="" textlink="">
      <xdr:nvSpPr>
        <xdr:cNvPr id="373" name="円/楕円 372"/>
        <xdr:cNvSpPr/>
      </xdr:nvSpPr>
      <xdr:spPr>
        <a:xfrm>
          <a:off x="8699500" y="96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159028</xdr:rowOff>
    </xdr:from>
    <xdr:ext cx="599010" cy="259045"/>
    <xdr:sp macro="" textlink="">
      <xdr:nvSpPr>
        <xdr:cNvPr id="374" name="テキスト ボックス 373"/>
        <xdr:cNvSpPr txBox="1"/>
      </xdr:nvSpPr>
      <xdr:spPr>
        <a:xfrm>
          <a:off x="8450794" y="976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7992</xdr:rowOff>
    </xdr:from>
    <xdr:to>
      <xdr:col>11</xdr:col>
      <xdr:colOff>358775</xdr:colOff>
      <xdr:row>57</xdr:row>
      <xdr:rowOff>109592</xdr:rowOff>
    </xdr:to>
    <xdr:sp macro="" textlink="">
      <xdr:nvSpPr>
        <xdr:cNvPr id="375" name="円/楕円 374"/>
        <xdr:cNvSpPr/>
      </xdr:nvSpPr>
      <xdr:spPr>
        <a:xfrm>
          <a:off x="7810500" y="97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100719</xdr:rowOff>
    </xdr:from>
    <xdr:ext cx="599010" cy="259045"/>
    <xdr:sp macro="" textlink="">
      <xdr:nvSpPr>
        <xdr:cNvPr id="376" name="テキスト ボックス 375"/>
        <xdr:cNvSpPr txBox="1"/>
      </xdr:nvSpPr>
      <xdr:spPr>
        <a:xfrm>
          <a:off x="7561794" y="987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117,275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84622</xdr:rowOff>
    </xdr:from>
    <xdr:to>
      <xdr:col>10</xdr:col>
      <xdr:colOff>155575</xdr:colOff>
      <xdr:row>57</xdr:row>
      <xdr:rowOff>14772</xdr:rowOff>
    </xdr:to>
    <xdr:sp macro="" textlink="">
      <xdr:nvSpPr>
        <xdr:cNvPr id="377" name="円/楕円 376"/>
        <xdr:cNvSpPr/>
      </xdr:nvSpPr>
      <xdr:spPr>
        <a:xfrm>
          <a:off x="6921500" y="96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5899</xdr:rowOff>
    </xdr:from>
    <xdr:ext cx="599010" cy="259045"/>
    <xdr:sp macro="" textlink="">
      <xdr:nvSpPr>
        <xdr:cNvPr id="378" name="テキスト ボックス 377"/>
        <xdr:cNvSpPr txBox="1"/>
      </xdr:nvSpPr>
      <xdr:spPr>
        <a:xfrm>
          <a:off x="6672794" y="977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10486</xdr:rowOff>
    </xdr:from>
    <xdr:to>
      <xdr:col>15</xdr:col>
      <xdr:colOff>180975</xdr:colOff>
      <xdr:row>78</xdr:row>
      <xdr:rowOff>35824</xdr:rowOff>
    </xdr:to>
    <xdr:cxnSp macro="">
      <xdr:nvCxnSpPr>
        <xdr:cNvPr id="405" name="直線コネクタ 404"/>
        <xdr:cNvCxnSpPr/>
      </xdr:nvCxnSpPr>
      <xdr:spPr>
        <a:xfrm>
          <a:off x="9639300" y="13040686"/>
          <a:ext cx="838200" cy="3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108139</xdr:rowOff>
    </xdr:from>
    <xdr:to>
      <xdr:col>14</xdr:col>
      <xdr:colOff>28575</xdr:colOff>
      <xdr:row>76</xdr:row>
      <xdr:rowOff>10486</xdr:rowOff>
    </xdr:to>
    <xdr:cxnSp macro="">
      <xdr:nvCxnSpPr>
        <xdr:cNvPr id="408" name="直線コネクタ 407"/>
        <xdr:cNvCxnSpPr/>
      </xdr:nvCxnSpPr>
      <xdr:spPr>
        <a:xfrm>
          <a:off x="8750300" y="12966889"/>
          <a:ext cx="889000" cy="7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156474</xdr:rowOff>
    </xdr:from>
    <xdr:to>
      <xdr:col>15</xdr:col>
      <xdr:colOff>231775</xdr:colOff>
      <xdr:row>78</xdr:row>
      <xdr:rowOff>86624</xdr:rowOff>
    </xdr:to>
    <xdr:sp macro="" textlink="">
      <xdr:nvSpPr>
        <xdr:cNvPr id="418" name="円/楕円 417"/>
        <xdr:cNvSpPr/>
      </xdr:nvSpPr>
      <xdr:spPr>
        <a:xfrm>
          <a:off x="10426700" y="133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71401</xdr:rowOff>
    </xdr:from>
    <xdr:ext cx="534377" cy="259045"/>
    <xdr:sp macro="" textlink="">
      <xdr:nvSpPr>
        <xdr:cNvPr id="419" name="普通建設事業費 （ うち新規整備　）該当値テキスト"/>
        <xdr:cNvSpPr txBox="1"/>
      </xdr:nvSpPr>
      <xdr:spPr>
        <a:xfrm>
          <a:off x="10528300" y="132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131136</xdr:rowOff>
    </xdr:from>
    <xdr:to>
      <xdr:col>14</xdr:col>
      <xdr:colOff>79375</xdr:colOff>
      <xdr:row>76</xdr:row>
      <xdr:rowOff>61286</xdr:rowOff>
    </xdr:to>
    <xdr:sp macro="" textlink="">
      <xdr:nvSpPr>
        <xdr:cNvPr id="420" name="円/楕円 419"/>
        <xdr:cNvSpPr/>
      </xdr:nvSpPr>
      <xdr:spPr>
        <a:xfrm>
          <a:off x="9588500" y="129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77813</xdr:rowOff>
    </xdr:from>
    <xdr:ext cx="599010" cy="259045"/>
    <xdr:sp macro="" textlink="">
      <xdr:nvSpPr>
        <xdr:cNvPr id="421" name="テキスト ボックス 420"/>
        <xdr:cNvSpPr txBox="1"/>
      </xdr:nvSpPr>
      <xdr:spPr>
        <a:xfrm>
          <a:off x="9339794" y="127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57339</xdr:rowOff>
    </xdr:from>
    <xdr:to>
      <xdr:col>12</xdr:col>
      <xdr:colOff>561975</xdr:colOff>
      <xdr:row>75</xdr:row>
      <xdr:rowOff>158939</xdr:rowOff>
    </xdr:to>
    <xdr:sp macro="" textlink="">
      <xdr:nvSpPr>
        <xdr:cNvPr id="422" name="円/楕円 421"/>
        <xdr:cNvSpPr/>
      </xdr:nvSpPr>
      <xdr:spPr>
        <a:xfrm>
          <a:off x="8699500" y="129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4016</xdr:rowOff>
    </xdr:from>
    <xdr:ext cx="599010" cy="259045"/>
    <xdr:sp macro="" textlink="">
      <xdr:nvSpPr>
        <xdr:cNvPr id="423" name="テキスト ボックス 422"/>
        <xdr:cNvSpPr txBox="1"/>
      </xdr:nvSpPr>
      <xdr:spPr>
        <a:xfrm>
          <a:off x="8450794" y="1269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xdr:rowOff>
    </xdr:from>
    <xdr:to>
      <xdr:col>15</xdr:col>
      <xdr:colOff>180975</xdr:colOff>
      <xdr:row>98</xdr:row>
      <xdr:rowOff>7730</xdr:rowOff>
    </xdr:to>
    <xdr:cxnSp macro="">
      <xdr:nvCxnSpPr>
        <xdr:cNvPr id="450" name="直線コネクタ 449"/>
        <xdr:cNvCxnSpPr/>
      </xdr:nvCxnSpPr>
      <xdr:spPr>
        <a:xfrm flipV="1">
          <a:off x="9639300" y="16630754"/>
          <a:ext cx="838200" cy="1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7730</xdr:rowOff>
    </xdr:from>
    <xdr:to>
      <xdr:col>14</xdr:col>
      <xdr:colOff>28575</xdr:colOff>
      <xdr:row>98</xdr:row>
      <xdr:rowOff>21391</xdr:rowOff>
    </xdr:to>
    <xdr:cxnSp macro="">
      <xdr:nvCxnSpPr>
        <xdr:cNvPr id="453" name="直線コネクタ 452"/>
        <xdr:cNvCxnSpPr/>
      </xdr:nvCxnSpPr>
      <xdr:spPr>
        <a:xfrm flipV="1">
          <a:off x="8750300" y="16809830"/>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120754</xdr:rowOff>
    </xdr:from>
    <xdr:to>
      <xdr:col>15</xdr:col>
      <xdr:colOff>231775</xdr:colOff>
      <xdr:row>97</xdr:row>
      <xdr:rowOff>50904</xdr:rowOff>
    </xdr:to>
    <xdr:sp macro="" textlink="">
      <xdr:nvSpPr>
        <xdr:cNvPr id="463" name="円/楕円 462"/>
        <xdr:cNvSpPr/>
      </xdr:nvSpPr>
      <xdr:spPr>
        <a:xfrm>
          <a:off x="10426700" y="165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99181</xdr:rowOff>
    </xdr:from>
    <xdr:ext cx="534377" cy="259045"/>
    <xdr:sp macro="" textlink="">
      <xdr:nvSpPr>
        <xdr:cNvPr id="464" name="普通建設事業費 （ うち更新整備　）該当値テキスト"/>
        <xdr:cNvSpPr txBox="1"/>
      </xdr:nvSpPr>
      <xdr:spPr>
        <a:xfrm>
          <a:off x="10528300" y="165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128380</xdr:rowOff>
    </xdr:from>
    <xdr:to>
      <xdr:col>14</xdr:col>
      <xdr:colOff>79375</xdr:colOff>
      <xdr:row>98</xdr:row>
      <xdr:rowOff>58530</xdr:rowOff>
    </xdr:to>
    <xdr:sp macro="" textlink="">
      <xdr:nvSpPr>
        <xdr:cNvPr id="465" name="円/楕円 464"/>
        <xdr:cNvSpPr/>
      </xdr:nvSpPr>
      <xdr:spPr>
        <a:xfrm>
          <a:off x="9588500" y="167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49657</xdr:rowOff>
    </xdr:from>
    <xdr:ext cx="534377" cy="259045"/>
    <xdr:sp macro="" textlink="">
      <xdr:nvSpPr>
        <xdr:cNvPr id="466" name="テキスト ボックス 465"/>
        <xdr:cNvSpPr txBox="1"/>
      </xdr:nvSpPr>
      <xdr:spPr>
        <a:xfrm>
          <a:off x="9372111" y="168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142041</xdr:rowOff>
    </xdr:from>
    <xdr:to>
      <xdr:col>12</xdr:col>
      <xdr:colOff>561975</xdr:colOff>
      <xdr:row>98</xdr:row>
      <xdr:rowOff>72191</xdr:rowOff>
    </xdr:to>
    <xdr:sp macro="" textlink="">
      <xdr:nvSpPr>
        <xdr:cNvPr id="467" name="円/楕円 466"/>
        <xdr:cNvSpPr/>
      </xdr:nvSpPr>
      <xdr:spPr>
        <a:xfrm>
          <a:off x="8699500" y="167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63318</xdr:rowOff>
    </xdr:from>
    <xdr:ext cx="534377" cy="259045"/>
    <xdr:sp macro="" textlink="">
      <xdr:nvSpPr>
        <xdr:cNvPr id="468" name="テキスト ボックス 467"/>
        <xdr:cNvSpPr txBox="1"/>
      </xdr:nvSpPr>
      <xdr:spPr>
        <a:xfrm>
          <a:off x="8483111" y="168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161692</xdr:rowOff>
    </xdr:from>
    <xdr:to>
      <xdr:col>23</xdr:col>
      <xdr:colOff>517525</xdr:colOff>
      <xdr:row>39</xdr:row>
      <xdr:rowOff>30376</xdr:rowOff>
    </xdr:to>
    <xdr:cxnSp macro="">
      <xdr:nvCxnSpPr>
        <xdr:cNvPr id="497" name="直線コネクタ 496"/>
        <xdr:cNvCxnSpPr/>
      </xdr:nvCxnSpPr>
      <xdr:spPr>
        <a:xfrm>
          <a:off x="15481300" y="6676792"/>
          <a:ext cx="838200" cy="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46081</xdr:rowOff>
    </xdr:from>
    <xdr:to>
      <xdr:col>22</xdr:col>
      <xdr:colOff>365125</xdr:colOff>
      <xdr:row>38</xdr:row>
      <xdr:rowOff>161692</xdr:rowOff>
    </xdr:to>
    <xdr:cxnSp macro="">
      <xdr:nvCxnSpPr>
        <xdr:cNvPr id="500" name="直線コネクタ 499"/>
        <xdr:cNvCxnSpPr/>
      </xdr:nvCxnSpPr>
      <xdr:spPr>
        <a:xfrm>
          <a:off x="14592300" y="6561181"/>
          <a:ext cx="889000" cy="11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46081</xdr:rowOff>
    </xdr:from>
    <xdr:to>
      <xdr:col>21</xdr:col>
      <xdr:colOff>161925</xdr:colOff>
      <xdr:row>38</xdr:row>
      <xdr:rowOff>119355</xdr:rowOff>
    </xdr:to>
    <xdr:cxnSp macro="">
      <xdr:nvCxnSpPr>
        <xdr:cNvPr id="503" name="直線コネクタ 502"/>
        <xdr:cNvCxnSpPr/>
      </xdr:nvCxnSpPr>
      <xdr:spPr>
        <a:xfrm flipV="1">
          <a:off x="13703300" y="6561181"/>
          <a:ext cx="889000" cy="7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119355</xdr:rowOff>
    </xdr:from>
    <xdr:to>
      <xdr:col>19</xdr:col>
      <xdr:colOff>644525</xdr:colOff>
      <xdr:row>38</xdr:row>
      <xdr:rowOff>168328</xdr:rowOff>
    </xdr:to>
    <xdr:cxnSp macro="">
      <xdr:nvCxnSpPr>
        <xdr:cNvPr id="506" name="直線コネクタ 505"/>
        <xdr:cNvCxnSpPr/>
      </xdr:nvCxnSpPr>
      <xdr:spPr>
        <a:xfrm flipV="1">
          <a:off x="12814300" y="6634455"/>
          <a:ext cx="889000" cy="4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151026</xdr:rowOff>
    </xdr:from>
    <xdr:to>
      <xdr:col>23</xdr:col>
      <xdr:colOff>568325</xdr:colOff>
      <xdr:row>39</xdr:row>
      <xdr:rowOff>81176</xdr:rowOff>
    </xdr:to>
    <xdr:sp macro="" textlink="">
      <xdr:nvSpPr>
        <xdr:cNvPr id="516" name="円/楕円 515"/>
        <xdr:cNvSpPr/>
      </xdr:nvSpPr>
      <xdr:spPr>
        <a:xfrm>
          <a:off x="16268700" y="666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65953</xdr:rowOff>
    </xdr:from>
    <xdr:ext cx="469744" cy="259045"/>
    <xdr:sp macro="" textlink="">
      <xdr:nvSpPr>
        <xdr:cNvPr id="517" name="災害復旧事業費該当値テキスト"/>
        <xdr:cNvSpPr txBox="1"/>
      </xdr:nvSpPr>
      <xdr:spPr>
        <a:xfrm>
          <a:off x="16370300" y="658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110892</xdr:rowOff>
    </xdr:from>
    <xdr:to>
      <xdr:col>22</xdr:col>
      <xdr:colOff>415925</xdr:colOff>
      <xdr:row>39</xdr:row>
      <xdr:rowOff>41042</xdr:rowOff>
    </xdr:to>
    <xdr:sp macro="" textlink="">
      <xdr:nvSpPr>
        <xdr:cNvPr id="518" name="円/楕円 517"/>
        <xdr:cNvSpPr/>
      </xdr:nvSpPr>
      <xdr:spPr>
        <a:xfrm>
          <a:off x="15430500" y="66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32169</xdr:rowOff>
    </xdr:from>
    <xdr:ext cx="469744" cy="259045"/>
    <xdr:sp macro="" textlink="">
      <xdr:nvSpPr>
        <xdr:cNvPr id="519" name="テキスト ボックス 518"/>
        <xdr:cNvSpPr txBox="1"/>
      </xdr:nvSpPr>
      <xdr:spPr>
        <a:xfrm>
          <a:off x="15246427" y="671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166731</xdr:rowOff>
    </xdr:from>
    <xdr:to>
      <xdr:col>21</xdr:col>
      <xdr:colOff>212725</xdr:colOff>
      <xdr:row>38</xdr:row>
      <xdr:rowOff>96881</xdr:rowOff>
    </xdr:to>
    <xdr:sp macro="" textlink="">
      <xdr:nvSpPr>
        <xdr:cNvPr id="520" name="円/楕円 519"/>
        <xdr:cNvSpPr/>
      </xdr:nvSpPr>
      <xdr:spPr>
        <a:xfrm>
          <a:off x="14541500" y="65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113408</xdr:rowOff>
    </xdr:from>
    <xdr:ext cx="534377" cy="259045"/>
    <xdr:sp macro="" textlink="">
      <xdr:nvSpPr>
        <xdr:cNvPr id="521" name="テキスト ボックス 520"/>
        <xdr:cNvSpPr txBox="1"/>
      </xdr:nvSpPr>
      <xdr:spPr>
        <a:xfrm>
          <a:off x="14325111" y="62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68555</xdr:rowOff>
    </xdr:from>
    <xdr:to>
      <xdr:col>20</xdr:col>
      <xdr:colOff>9525</xdr:colOff>
      <xdr:row>38</xdr:row>
      <xdr:rowOff>170155</xdr:rowOff>
    </xdr:to>
    <xdr:sp macro="" textlink="">
      <xdr:nvSpPr>
        <xdr:cNvPr id="522" name="円/楕円 521"/>
        <xdr:cNvSpPr/>
      </xdr:nvSpPr>
      <xdr:spPr>
        <a:xfrm>
          <a:off x="13652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15232</xdr:rowOff>
    </xdr:from>
    <xdr:ext cx="534377" cy="259045"/>
    <xdr:sp macro="" textlink="">
      <xdr:nvSpPr>
        <xdr:cNvPr id="523" name="テキスト ボックス 522"/>
        <xdr:cNvSpPr txBox="1"/>
      </xdr:nvSpPr>
      <xdr:spPr>
        <a:xfrm>
          <a:off x="13436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117528</xdr:rowOff>
    </xdr:from>
    <xdr:to>
      <xdr:col>18</xdr:col>
      <xdr:colOff>492125</xdr:colOff>
      <xdr:row>39</xdr:row>
      <xdr:rowOff>47678</xdr:rowOff>
    </xdr:to>
    <xdr:sp macro="" textlink="">
      <xdr:nvSpPr>
        <xdr:cNvPr id="524" name="円/楕円 523"/>
        <xdr:cNvSpPr/>
      </xdr:nvSpPr>
      <xdr:spPr>
        <a:xfrm>
          <a:off x="12763500" y="66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38805</xdr:rowOff>
    </xdr:from>
    <xdr:ext cx="469744" cy="259045"/>
    <xdr:sp macro="" textlink="">
      <xdr:nvSpPr>
        <xdr:cNvPr id="525" name="テキスト ボックス 524"/>
        <xdr:cNvSpPr txBox="1"/>
      </xdr:nvSpPr>
      <xdr:spPr>
        <a:xfrm>
          <a:off x="12579427" y="67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89294</xdr:rowOff>
    </xdr:from>
    <xdr:to>
      <xdr:col>23</xdr:col>
      <xdr:colOff>517525</xdr:colOff>
      <xdr:row>76</xdr:row>
      <xdr:rowOff>116694</xdr:rowOff>
    </xdr:to>
    <xdr:cxnSp macro="">
      <xdr:nvCxnSpPr>
        <xdr:cNvPr id="609" name="直線コネクタ 608"/>
        <xdr:cNvCxnSpPr/>
      </xdr:nvCxnSpPr>
      <xdr:spPr>
        <a:xfrm flipV="1">
          <a:off x="15481300" y="13119494"/>
          <a:ext cx="8382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116694</xdr:rowOff>
    </xdr:from>
    <xdr:to>
      <xdr:col>22</xdr:col>
      <xdr:colOff>365125</xdr:colOff>
      <xdr:row>76</xdr:row>
      <xdr:rowOff>143467</xdr:rowOff>
    </xdr:to>
    <xdr:cxnSp macro="">
      <xdr:nvCxnSpPr>
        <xdr:cNvPr id="612" name="直線コネクタ 611"/>
        <xdr:cNvCxnSpPr/>
      </xdr:nvCxnSpPr>
      <xdr:spPr>
        <a:xfrm flipV="1">
          <a:off x="14592300" y="13146894"/>
          <a:ext cx="8890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143467</xdr:rowOff>
    </xdr:from>
    <xdr:to>
      <xdr:col>21</xdr:col>
      <xdr:colOff>161925</xdr:colOff>
      <xdr:row>76</xdr:row>
      <xdr:rowOff>158710</xdr:rowOff>
    </xdr:to>
    <xdr:cxnSp macro="">
      <xdr:nvCxnSpPr>
        <xdr:cNvPr id="615" name="直線コネクタ 614"/>
        <xdr:cNvCxnSpPr/>
      </xdr:nvCxnSpPr>
      <xdr:spPr>
        <a:xfrm flipV="1">
          <a:off x="13703300" y="13173667"/>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33017</xdr:rowOff>
    </xdr:from>
    <xdr:to>
      <xdr:col>19</xdr:col>
      <xdr:colOff>644525</xdr:colOff>
      <xdr:row>76</xdr:row>
      <xdr:rowOff>158710</xdr:rowOff>
    </xdr:to>
    <xdr:cxnSp macro="">
      <xdr:nvCxnSpPr>
        <xdr:cNvPr id="618" name="直線コネクタ 617"/>
        <xdr:cNvCxnSpPr/>
      </xdr:nvCxnSpPr>
      <xdr:spPr>
        <a:xfrm>
          <a:off x="12814300" y="13063217"/>
          <a:ext cx="889000" cy="12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38494</xdr:rowOff>
    </xdr:from>
    <xdr:to>
      <xdr:col>23</xdr:col>
      <xdr:colOff>568325</xdr:colOff>
      <xdr:row>76</xdr:row>
      <xdr:rowOff>140094</xdr:rowOff>
    </xdr:to>
    <xdr:sp macro="" textlink="">
      <xdr:nvSpPr>
        <xdr:cNvPr id="628" name="円/楕円 627"/>
        <xdr:cNvSpPr/>
      </xdr:nvSpPr>
      <xdr:spPr>
        <a:xfrm>
          <a:off x="16268700" y="130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16921</xdr:rowOff>
    </xdr:from>
    <xdr:ext cx="534377" cy="259045"/>
    <xdr:sp macro="" textlink="">
      <xdr:nvSpPr>
        <xdr:cNvPr id="629" name="公債費該当値テキスト"/>
        <xdr:cNvSpPr txBox="1"/>
      </xdr:nvSpPr>
      <xdr:spPr>
        <a:xfrm>
          <a:off x="16370300" y="130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86,025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65894</xdr:rowOff>
    </xdr:from>
    <xdr:to>
      <xdr:col>22</xdr:col>
      <xdr:colOff>415925</xdr:colOff>
      <xdr:row>76</xdr:row>
      <xdr:rowOff>167494</xdr:rowOff>
    </xdr:to>
    <xdr:sp macro="" textlink="">
      <xdr:nvSpPr>
        <xdr:cNvPr id="630" name="円/楕円 629"/>
        <xdr:cNvSpPr/>
      </xdr:nvSpPr>
      <xdr:spPr>
        <a:xfrm>
          <a:off x="15430500" y="13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158621</xdr:rowOff>
    </xdr:from>
    <xdr:ext cx="534377" cy="259045"/>
    <xdr:sp macro="" textlink="">
      <xdr:nvSpPr>
        <xdr:cNvPr id="631" name="テキスト ボックス 630"/>
        <xdr:cNvSpPr txBox="1"/>
      </xdr:nvSpPr>
      <xdr:spPr>
        <a:xfrm>
          <a:off x="15214111" y="131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92667</xdr:rowOff>
    </xdr:from>
    <xdr:to>
      <xdr:col>21</xdr:col>
      <xdr:colOff>212725</xdr:colOff>
      <xdr:row>77</xdr:row>
      <xdr:rowOff>22817</xdr:rowOff>
    </xdr:to>
    <xdr:sp macro="" textlink="">
      <xdr:nvSpPr>
        <xdr:cNvPr id="632" name="円/楕円 631"/>
        <xdr:cNvSpPr/>
      </xdr:nvSpPr>
      <xdr:spPr>
        <a:xfrm>
          <a:off x="14541500" y="131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13944</xdr:rowOff>
    </xdr:from>
    <xdr:ext cx="534377" cy="259045"/>
    <xdr:sp macro="" textlink="">
      <xdr:nvSpPr>
        <xdr:cNvPr id="633" name="テキスト ボックス 632"/>
        <xdr:cNvSpPr txBox="1"/>
      </xdr:nvSpPr>
      <xdr:spPr>
        <a:xfrm>
          <a:off x="14325111" y="132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107910</xdr:rowOff>
    </xdr:from>
    <xdr:to>
      <xdr:col>20</xdr:col>
      <xdr:colOff>9525</xdr:colOff>
      <xdr:row>77</xdr:row>
      <xdr:rowOff>38060</xdr:rowOff>
    </xdr:to>
    <xdr:sp macro="" textlink="">
      <xdr:nvSpPr>
        <xdr:cNvPr id="634" name="円/楕円 633"/>
        <xdr:cNvSpPr/>
      </xdr:nvSpPr>
      <xdr:spPr>
        <a:xfrm>
          <a:off x="13652500" y="131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29187</xdr:rowOff>
    </xdr:from>
    <xdr:ext cx="534377" cy="259045"/>
    <xdr:sp macro="" textlink="">
      <xdr:nvSpPr>
        <xdr:cNvPr id="635" name="テキスト ボックス 634"/>
        <xdr:cNvSpPr txBox="1"/>
      </xdr:nvSpPr>
      <xdr:spPr>
        <a:xfrm>
          <a:off x="13436111" y="1323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153667</xdr:rowOff>
    </xdr:from>
    <xdr:to>
      <xdr:col>18</xdr:col>
      <xdr:colOff>492125</xdr:colOff>
      <xdr:row>76</xdr:row>
      <xdr:rowOff>83817</xdr:rowOff>
    </xdr:to>
    <xdr:sp macro="" textlink="">
      <xdr:nvSpPr>
        <xdr:cNvPr id="636" name="円/楕円 635"/>
        <xdr:cNvSpPr/>
      </xdr:nvSpPr>
      <xdr:spPr>
        <a:xfrm>
          <a:off x="12763500" y="130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74944</xdr:rowOff>
    </xdr:from>
    <xdr:ext cx="534377" cy="259045"/>
    <xdr:sp macro="" textlink="">
      <xdr:nvSpPr>
        <xdr:cNvPr id="637" name="テキスト ボックス 636"/>
        <xdr:cNvSpPr txBox="1"/>
      </xdr:nvSpPr>
      <xdr:spPr>
        <a:xfrm>
          <a:off x="12547111" y="1310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29400</xdr:rowOff>
    </xdr:from>
    <xdr:to>
      <xdr:col>23</xdr:col>
      <xdr:colOff>517525</xdr:colOff>
      <xdr:row>98</xdr:row>
      <xdr:rowOff>36658</xdr:rowOff>
    </xdr:to>
    <xdr:cxnSp macro="">
      <xdr:nvCxnSpPr>
        <xdr:cNvPr id="666" name="直線コネクタ 665"/>
        <xdr:cNvCxnSpPr/>
      </xdr:nvCxnSpPr>
      <xdr:spPr>
        <a:xfrm>
          <a:off x="15481300" y="16831500"/>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29400</xdr:rowOff>
    </xdr:from>
    <xdr:to>
      <xdr:col>22</xdr:col>
      <xdr:colOff>365125</xdr:colOff>
      <xdr:row>98</xdr:row>
      <xdr:rowOff>74690</xdr:rowOff>
    </xdr:to>
    <xdr:cxnSp macro="">
      <xdr:nvCxnSpPr>
        <xdr:cNvPr id="669" name="直線コネクタ 668"/>
        <xdr:cNvCxnSpPr/>
      </xdr:nvCxnSpPr>
      <xdr:spPr>
        <a:xfrm flipV="1">
          <a:off x="14592300" y="16831500"/>
          <a:ext cx="889000" cy="4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14748</xdr:rowOff>
    </xdr:from>
    <xdr:to>
      <xdr:col>21</xdr:col>
      <xdr:colOff>161925</xdr:colOff>
      <xdr:row>98</xdr:row>
      <xdr:rowOff>74690</xdr:rowOff>
    </xdr:to>
    <xdr:cxnSp macro="">
      <xdr:nvCxnSpPr>
        <xdr:cNvPr id="672" name="直線コネクタ 671"/>
        <xdr:cNvCxnSpPr/>
      </xdr:nvCxnSpPr>
      <xdr:spPr>
        <a:xfrm>
          <a:off x="13703300" y="16816848"/>
          <a:ext cx="889000" cy="5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14748</xdr:rowOff>
    </xdr:from>
    <xdr:to>
      <xdr:col>19</xdr:col>
      <xdr:colOff>644525</xdr:colOff>
      <xdr:row>98</xdr:row>
      <xdr:rowOff>160434</xdr:rowOff>
    </xdr:to>
    <xdr:cxnSp macro="">
      <xdr:nvCxnSpPr>
        <xdr:cNvPr id="675" name="直線コネクタ 674"/>
        <xdr:cNvCxnSpPr/>
      </xdr:nvCxnSpPr>
      <xdr:spPr>
        <a:xfrm flipV="1">
          <a:off x="12814300" y="16816848"/>
          <a:ext cx="889000" cy="1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157308</xdr:rowOff>
    </xdr:from>
    <xdr:to>
      <xdr:col>23</xdr:col>
      <xdr:colOff>568325</xdr:colOff>
      <xdr:row>98</xdr:row>
      <xdr:rowOff>87458</xdr:rowOff>
    </xdr:to>
    <xdr:sp macro="" textlink="">
      <xdr:nvSpPr>
        <xdr:cNvPr id="685" name="円/楕円 684"/>
        <xdr:cNvSpPr/>
      </xdr:nvSpPr>
      <xdr:spPr>
        <a:xfrm>
          <a:off x="16268700" y="167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135735</xdr:rowOff>
    </xdr:from>
    <xdr:ext cx="534377" cy="259045"/>
    <xdr:sp macro="" textlink="">
      <xdr:nvSpPr>
        <xdr:cNvPr id="686" name="積立金該当値テキスト"/>
        <xdr:cNvSpPr txBox="1"/>
      </xdr:nvSpPr>
      <xdr:spPr>
        <a:xfrm>
          <a:off x="16370300" y="167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150050</xdr:rowOff>
    </xdr:from>
    <xdr:to>
      <xdr:col>22</xdr:col>
      <xdr:colOff>415925</xdr:colOff>
      <xdr:row>98</xdr:row>
      <xdr:rowOff>80200</xdr:rowOff>
    </xdr:to>
    <xdr:sp macro="" textlink="">
      <xdr:nvSpPr>
        <xdr:cNvPr id="687" name="円/楕円 686"/>
        <xdr:cNvSpPr/>
      </xdr:nvSpPr>
      <xdr:spPr>
        <a:xfrm>
          <a:off x="154305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96727</xdr:rowOff>
    </xdr:from>
    <xdr:ext cx="534377" cy="259045"/>
    <xdr:sp macro="" textlink="">
      <xdr:nvSpPr>
        <xdr:cNvPr id="688" name="テキスト ボックス 687"/>
        <xdr:cNvSpPr txBox="1"/>
      </xdr:nvSpPr>
      <xdr:spPr>
        <a:xfrm>
          <a:off x="15214111" y="165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23890</xdr:rowOff>
    </xdr:from>
    <xdr:to>
      <xdr:col>21</xdr:col>
      <xdr:colOff>212725</xdr:colOff>
      <xdr:row>98</xdr:row>
      <xdr:rowOff>125490</xdr:rowOff>
    </xdr:to>
    <xdr:sp macro="" textlink="">
      <xdr:nvSpPr>
        <xdr:cNvPr id="689" name="円/楕円 688"/>
        <xdr:cNvSpPr/>
      </xdr:nvSpPr>
      <xdr:spPr>
        <a:xfrm>
          <a:off x="14541500" y="16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116617</xdr:rowOff>
    </xdr:from>
    <xdr:ext cx="534377" cy="259045"/>
    <xdr:sp macro="" textlink="">
      <xdr:nvSpPr>
        <xdr:cNvPr id="690" name="テキスト ボックス 689"/>
        <xdr:cNvSpPr txBox="1"/>
      </xdr:nvSpPr>
      <xdr:spPr>
        <a:xfrm>
          <a:off x="14325111" y="169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135398</xdr:rowOff>
    </xdr:from>
    <xdr:to>
      <xdr:col>20</xdr:col>
      <xdr:colOff>9525</xdr:colOff>
      <xdr:row>98</xdr:row>
      <xdr:rowOff>65548</xdr:rowOff>
    </xdr:to>
    <xdr:sp macro="" textlink="">
      <xdr:nvSpPr>
        <xdr:cNvPr id="691" name="円/楕円 690"/>
        <xdr:cNvSpPr/>
      </xdr:nvSpPr>
      <xdr:spPr>
        <a:xfrm>
          <a:off x="13652500" y="167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56675</xdr:rowOff>
    </xdr:from>
    <xdr:ext cx="534377" cy="259045"/>
    <xdr:sp macro="" textlink="">
      <xdr:nvSpPr>
        <xdr:cNvPr id="692" name="テキスト ボックス 691"/>
        <xdr:cNvSpPr txBox="1"/>
      </xdr:nvSpPr>
      <xdr:spPr>
        <a:xfrm>
          <a:off x="13436111" y="1685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109634</xdr:rowOff>
    </xdr:from>
    <xdr:to>
      <xdr:col>18</xdr:col>
      <xdr:colOff>492125</xdr:colOff>
      <xdr:row>99</xdr:row>
      <xdr:rowOff>39784</xdr:rowOff>
    </xdr:to>
    <xdr:sp macro="" textlink="">
      <xdr:nvSpPr>
        <xdr:cNvPr id="693" name="円/楕円 692"/>
        <xdr:cNvSpPr/>
      </xdr:nvSpPr>
      <xdr:spPr>
        <a:xfrm>
          <a:off x="12763500" y="169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30911</xdr:rowOff>
    </xdr:from>
    <xdr:ext cx="534377" cy="259045"/>
    <xdr:sp macro="" textlink="">
      <xdr:nvSpPr>
        <xdr:cNvPr id="694" name="テキスト ボックス 693"/>
        <xdr:cNvSpPr txBox="1"/>
      </xdr:nvSpPr>
      <xdr:spPr>
        <a:xfrm>
          <a:off x="12547111" y="1700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39848</xdr:rowOff>
    </xdr:from>
    <xdr:to>
      <xdr:col>32</xdr:col>
      <xdr:colOff>187325</xdr:colOff>
      <xdr:row>37</xdr:row>
      <xdr:rowOff>144500</xdr:rowOff>
    </xdr:to>
    <xdr:cxnSp macro="">
      <xdr:nvCxnSpPr>
        <xdr:cNvPr id="721" name="直線コネクタ 720"/>
        <xdr:cNvCxnSpPr/>
      </xdr:nvCxnSpPr>
      <xdr:spPr>
        <a:xfrm>
          <a:off x="21323300" y="6383498"/>
          <a:ext cx="838200" cy="10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32852</xdr:rowOff>
    </xdr:from>
    <xdr:to>
      <xdr:col>31</xdr:col>
      <xdr:colOff>34925</xdr:colOff>
      <xdr:row>37</xdr:row>
      <xdr:rowOff>39848</xdr:rowOff>
    </xdr:to>
    <xdr:cxnSp macro="">
      <xdr:nvCxnSpPr>
        <xdr:cNvPr id="724" name="直線コネクタ 723"/>
        <xdr:cNvCxnSpPr/>
      </xdr:nvCxnSpPr>
      <xdr:spPr>
        <a:xfrm>
          <a:off x="20434300" y="6205052"/>
          <a:ext cx="889000" cy="17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32852</xdr:rowOff>
    </xdr:from>
    <xdr:to>
      <xdr:col>29</xdr:col>
      <xdr:colOff>517525</xdr:colOff>
      <xdr:row>37</xdr:row>
      <xdr:rowOff>9124</xdr:rowOff>
    </xdr:to>
    <xdr:cxnSp macro="">
      <xdr:nvCxnSpPr>
        <xdr:cNvPr id="727" name="直線コネクタ 726"/>
        <xdr:cNvCxnSpPr/>
      </xdr:nvCxnSpPr>
      <xdr:spPr>
        <a:xfrm flipV="1">
          <a:off x="19545300" y="6205052"/>
          <a:ext cx="889000" cy="14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9124</xdr:rowOff>
    </xdr:from>
    <xdr:to>
      <xdr:col>28</xdr:col>
      <xdr:colOff>314325</xdr:colOff>
      <xdr:row>37</xdr:row>
      <xdr:rowOff>70069</xdr:rowOff>
    </xdr:to>
    <xdr:cxnSp macro="">
      <xdr:nvCxnSpPr>
        <xdr:cNvPr id="730" name="直線コネクタ 729"/>
        <xdr:cNvCxnSpPr/>
      </xdr:nvCxnSpPr>
      <xdr:spPr>
        <a:xfrm flipV="1">
          <a:off x="18656300" y="6352774"/>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93700</xdr:rowOff>
    </xdr:from>
    <xdr:to>
      <xdr:col>32</xdr:col>
      <xdr:colOff>238125</xdr:colOff>
      <xdr:row>38</xdr:row>
      <xdr:rowOff>23850</xdr:rowOff>
    </xdr:to>
    <xdr:sp macro="" textlink="">
      <xdr:nvSpPr>
        <xdr:cNvPr id="740" name="円/楕円 739"/>
        <xdr:cNvSpPr/>
      </xdr:nvSpPr>
      <xdr:spPr>
        <a:xfrm>
          <a:off x="221107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116577</xdr:rowOff>
    </xdr:from>
    <xdr:ext cx="469744" cy="259045"/>
    <xdr:sp macro="" textlink="">
      <xdr:nvSpPr>
        <xdr:cNvPr id="741" name="投資及び出資金該当値テキスト"/>
        <xdr:cNvSpPr txBox="1"/>
      </xdr:nvSpPr>
      <xdr:spPr>
        <a:xfrm>
          <a:off x="22212300" y="62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160498</xdr:rowOff>
    </xdr:from>
    <xdr:to>
      <xdr:col>31</xdr:col>
      <xdr:colOff>85725</xdr:colOff>
      <xdr:row>37</xdr:row>
      <xdr:rowOff>90648</xdr:rowOff>
    </xdr:to>
    <xdr:sp macro="" textlink="">
      <xdr:nvSpPr>
        <xdr:cNvPr id="742" name="円/楕円 741"/>
        <xdr:cNvSpPr/>
      </xdr:nvSpPr>
      <xdr:spPr>
        <a:xfrm>
          <a:off x="21272500" y="63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107175</xdr:rowOff>
    </xdr:from>
    <xdr:ext cx="469744" cy="259045"/>
    <xdr:sp macro="" textlink="">
      <xdr:nvSpPr>
        <xdr:cNvPr id="743" name="テキスト ボックス 742"/>
        <xdr:cNvSpPr txBox="1"/>
      </xdr:nvSpPr>
      <xdr:spPr>
        <a:xfrm>
          <a:off x="21088427" y="61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153502</xdr:rowOff>
    </xdr:from>
    <xdr:to>
      <xdr:col>29</xdr:col>
      <xdr:colOff>568325</xdr:colOff>
      <xdr:row>36</xdr:row>
      <xdr:rowOff>83652</xdr:rowOff>
    </xdr:to>
    <xdr:sp macro="" textlink="">
      <xdr:nvSpPr>
        <xdr:cNvPr id="744" name="円/楕円 743"/>
        <xdr:cNvSpPr/>
      </xdr:nvSpPr>
      <xdr:spPr>
        <a:xfrm>
          <a:off x="20383500" y="6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100179</xdr:rowOff>
    </xdr:from>
    <xdr:ext cx="469744" cy="259045"/>
    <xdr:sp macro="" textlink="">
      <xdr:nvSpPr>
        <xdr:cNvPr id="745" name="テキスト ボックス 744"/>
        <xdr:cNvSpPr txBox="1"/>
      </xdr:nvSpPr>
      <xdr:spPr>
        <a:xfrm>
          <a:off x="20199427" y="592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129774</xdr:rowOff>
    </xdr:from>
    <xdr:to>
      <xdr:col>28</xdr:col>
      <xdr:colOff>365125</xdr:colOff>
      <xdr:row>37</xdr:row>
      <xdr:rowOff>59924</xdr:rowOff>
    </xdr:to>
    <xdr:sp macro="" textlink="">
      <xdr:nvSpPr>
        <xdr:cNvPr id="746" name="円/楕円 745"/>
        <xdr:cNvSpPr/>
      </xdr:nvSpPr>
      <xdr:spPr>
        <a:xfrm>
          <a:off x="19494500" y="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76451</xdr:rowOff>
    </xdr:from>
    <xdr:ext cx="469744" cy="259045"/>
    <xdr:sp macro="" textlink="">
      <xdr:nvSpPr>
        <xdr:cNvPr id="747" name="テキスト ボックス 746"/>
        <xdr:cNvSpPr txBox="1"/>
      </xdr:nvSpPr>
      <xdr:spPr>
        <a:xfrm>
          <a:off x="19310427" y="60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19269</xdr:rowOff>
    </xdr:from>
    <xdr:to>
      <xdr:col>27</xdr:col>
      <xdr:colOff>161925</xdr:colOff>
      <xdr:row>37</xdr:row>
      <xdr:rowOff>120869</xdr:rowOff>
    </xdr:to>
    <xdr:sp macro="" textlink="">
      <xdr:nvSpPr>
        <xdr:cNvPr id="748" name="円/楕円 747"/>
        <xdr:cNvSpPr/>
      </xdr:nvSpPr>
      <xdr:spPr>
        <a:xfrm>
          <a:off x="18605500" y="63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137396</xdr:rowOff>
    </xdr:from>
    <xdr:ext cx="469744" cy="259045"/>
    <xdr:sp macro="" textlink="">
      <xdr:nvSpPr>
        <xdr:cNvPr id="749" name="テキスト ボックス 748"/>
        <xdr:cNvSpPr txBox="1"/>
      </xdr:nvSpPr>
      <xdr:spPr>
        <a:xfrm>
          <a:off x="18421427" y="61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157569</xdr:rowOff>
    </xdr:from>
    <xdr:to>
      <xdr:col>32</xdr:col>
      <xdr:colOff>187325</xdr:colOff>
      <xdr:row>58</xdr:row>
      <xdr:rowOff>161836</xdr:rowOff>
    </xdr:to>
    <xdr:cxnSp macro="">
      <xdr:nvCxnSpPr>
        <xdr:cNvPr id="778" name="直線コネクタ 777"/>
        <xdr:cNvCxnSpPr/>
      </xdr:nvCxnSpPr>
      <xdr:spPr>
        <a:xfrm flipV="1">
          <a:off x="21323300" y="10101669"/>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98285</xdr:rowOff>
    </xdr:from>
    <xdr:to>
      <xdr:col>31</xdr:col>
      <xdr:colOff>34925</xdr:colOff>
      <xdr:row>58</xdr:row>
      <xdr:rowOff>161836</xdr:rowOff>
    </xdr:to>
    <xdr:cxnSp macro="">
      <xdr:nvCxnSpPr>
        <xdr:cNvPr id="781" name="直線コネクタ 780"/>
        <xdr:cNvCxnSpPr/>
      </xdr:nvCxnSpPr>
      <xdr:spPr>
        <a:xfrm>
          <a:off x="20434300" y="10042385"/>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97637</xdr:rowOff>
    </xdr:from>
    <xdr:to>
      <xdr:col>29</xdr:col>
      <xdr:colOff>517525</xdr:colOff>
      <xdr:row>58</xdr:row>
      <xdr:rowOff>98285</xdr:rowOff>
    </xdr:to>
    <xdr:cxnSp macro="">
      <xdr:nvCxnSpPr>
        <xdr:cNvPr id="784" name="直線コネクタ 783"/>
        <xdr:cNvCxnSpPr/>
      </xdr:nvCxnSpPr>
      <xdr:spPr>
        <a:xfrm>
          <a:off x="19545300" y="1004173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97637</xdr:rowOff>
    </xdr:from>
    <xdr:to>
      <xdr:col>28</xdr:col>
      <xdr:colOff>314325</xdr:colOff>
      <xdr:row>59</xdr:row>
      <xdr:rowOff>7760</xdr:rowOff>
    </xdr:to>
    <xdr:cxnSp macro="">
      <xdr:nvCxnSpPr>
        <xdr:cNvPr id="787" name="直線コネクタ 786"/>
        <xdr:cNvCxnSpPr/>
      </xdr:nvCxnSpPr>
      <xdr:spPr>
        <a:xfrm flipV="1">
          <a:off x="18656300" y="10041737"/>
          <a:ext cx="889000" cy="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106769</xdr:rowOff>
    </xdr:from>
    <xdr:to>
      <xdr:col>32</xdr:col>
      <xdr:colOff>238125</xdr:colOff>
      <xdr:row>59</xdr:row>
      <xdr:rowOff>36919</xdr:rowOff>
    </xdr:to>
    <xdr:sp macro="" textlink="">
      <xdr:nvSpPr>
        <xdr:cNvPr id="797" name="円/楕円 796"/>
        <xdr:cNvSpPr/>
      </xdr:nvSpPr>
      <xdr:spPr>
        <a:xfrm>
          <a:off x="22110700" y="100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21696</xdr:rowOff>
    </xdr:from>
    <xdr:ext cx="469744" cy="259045"/>
    <xdr:sp macro="" textlink="">
      <xdr:nvSpPr>
        <xdr:cNvPr id="798" name="貸付金該当値テキスト"/>
        <xdr:cNvSpPr txBox="1"/>
      </xdr:nvSpPr>
      <xdr:spPr>
        <a:xfrm>
          <a:off x="22212300" y="996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111036</xdr:rowOff>
    </xdr:from>
    <xdr:to>
      <xdr:col>31</xdr:col>
      <xdr:colOff>85725</xdr:colOff>
      <xdr:row>59</xdr:row>
      <xdr:rowOff>41186</xdr:rowOff>
    </xdr:to>
    <xdr:sp macro="" textlink="">
      <xdr:nvSpPr>
        <xdr:cNvPr id="799" name="円/楕円 798"/>
        <xdr:cNvSpPr/>
      </xdr:nvSpPr>
      <xdr:spPr>
        <a:xfrm>
          <a:off x="21272500" y="100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32313</xdr:rowOff>
    </xdr:from>
    <xdr:ext cx="469744" cy="259045"/>
    <xdr:sp macro="" textlink="">
      <xdr:nvSpPr>
        <xdr:cNvPr id="800" name="テキスト ボックス 799"/>
        <xdr:cNvSpPr txBox="1"/>
      </xdr:nvSpPr>
      <xdr:spPr>
        <a:xfrm>
          <a:off x="21088427" y="101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47485</xdr:rowOff>
    </xdr:from>
    <xdr:to>
      <xdr:col>29</xdr:col>
      <xdr:colOff>568325</xdr:colOff>
      <xdr:row>58</xdr:row>
      <xdr:rowOff>149085</xdr:rowOff>
    </xdr:to>
    <xdr:sp macro="" textlink="">
      <xdr:nvSpPr>
        <xdr:cNvPr id="801" name="円/楕円 800"/>
        <xdr:cNvSpPr/>
      </xdr:nvSpPr>
      <xdr:spPr>
        <a:xfrm>
          <a:off x="20383500" y="99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140212</xdr:rowOff>
    </xdr:from>
    <xdr:ext cx="469744" cy="259045"/>
    <xdr:sp macro="" textlink="">
      <xdr:nvSpPr>
        <xdr:cNvPr id="802" name="テキスト ボックス 801"/>
        <xdr:cNvSpPr txBox="1"/>
      </xdr:nvSpPr>
      <xdr:spPr>
        <a:xfrm>
          <a:off x="20199427" y="1008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46837</xdr:rowOff>
    </xdr:from>
    <xdr:to>
      <xdr:col>28</xdr:col>
      <xdr:colOff>365125</xdr:colOff>
      <xdr:row>58</xdr:row>
      <xdr:rowOff>148437</xdr:rowOff>
    </xdr:to>
    <xdr:sp macro="" textlink="">
      <xdr:nvSpPr>
        <xdr:cNvPr id="803" name="円/楕円 802"/>
        <xdr:cNvSpPr/>
      </xdr:nvSpPr>
      <xdr:spPr>
        <a:xfrm>
          <a:off x="19494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139564</xdr:rowOff>
    </xdr:from>
    <xdr:ext cx="469744" cy="259045"/>
    <xdr:sp macro="" textlink="">
      <xdr:nvSpPr>
        <xdr:cNvPr id="804" name="テキスト ボックス 803"/>
        <xdr:cNvSpPr txBox="1"/>
      </xdr:nvSpPr>
      <xdr:spPr>
        <a:xfrm>
          <a:off x="19310427" y="100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128410</xdr:rowOff>
    </xdr:from>
    <xdr:to>
      <xdr:col>27</xdr:col>
      <xdr:colOff>161925</xdr:colOff>
      <xdr:row>59</xdr:row>
      <xdr:rowOff>58560</xdr:rowOff>
    </xdr:to>
    <xdr:sp macro="" textlink="">
      <xdr:nvSpPr>
        <xdr:cNvPr id="805" name="円/楕円 804"/>
        <xdr:cNvSpPr/>
      </xdr:nvSpPr>
      <xdr:spPr>
        <a:xfrm>
          <a:off x="18605500" y="100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49687</xdr:rowOff>
    </xdr:from>
    <xdr:ext cx="378565" cy="259045"/>
    <xdr:sp macro="" textlink="">
      <xdr:nvSpPr>
        <xdr:cNvPr id="806" name="テキスト ボックス 805"/>
        <xdr:cNvSpPr txBox="1"/>
      </xdr:nvSpPr>
      <xdr:spPr>
        <a:xfrm>
          <a:off x="18467017" y="101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11804</xdr:rowOff>
    </xdr:from>
    <xdr:to>
      <xdr:col>32</xdr:col>
      <xdr:colOff>187325</xdr:colOff>
      <xdr:row>76</xdr:row>
      <xdr:rowOff>14156</xdr:rowOff>
    </xdr:to>
    <xdr:cxnSp macro="">
      <xdr:nvCxnSpPr>
        <xdr:cNvPr id="837" name="直線コネクタ 836"/>
        <xdr:cNvCxnSpPr/>
      </xdr:nvCxnSpPr>
      <xdr:spPr>
        <a:xfrm>
          <a:off x="21323300" y="13042004"/>
          <a:ext cx="8382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11804</xdr:rowOff>
    </xdr:from>
    <xdr:to>
      <xdr:col>31</xdr:col>
      <xdr:colOff>34925</xdr:colOff>
      <xdr:row>76</xdr:row>
      <xdr:rowOff>48586</xdr:rowOff>
    </xdr:to>
    <xdr:cxnSp macro="">
      <xdr:nvCxnSpPr>
        <xdr:cNvPr id="840" name="直線コネクタ 839"/>
        <xdr:cNvCxnSpPr/>
      </xdr:nvCxnSpPr>
      <xdr:spPr>
        <a:xfrm flipV="1">
          <a:off x="20434300" y="13042004"/>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48586</xdr:rowOff>
    </xdr:from>
    <xdr:to>
      <xdr:col>29</xdr:col>
      <xdr:colOff>517525</xdr:colOff>
      <xdr:row>76</xdr:row>
      <xdr:rowOff>63641</xdr:rowOff>
    </xdr:to>
    <xdr:cxnSp macro="">
      <xdr:nvCxnSpPr>
        <xdr:cNvPr id="843" name="直線コネクタ 842"/>
        <xdr:cNvCxnSpPr/>
      </xdr:nvCxnSpPr>
      <xdr:spPr>
        <a:xfrm flipV="1">
          <a:off x="19545300" y="13078786"/>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63641</xdr:rowOff>
    </xdr:from>
    <xdr:to>
      <xdr:col>28</xdr:col>
      <xdr:colOff>314325</xdr:colOff>
      <xdr:row>76</xdr:row>
      <xdr:rowOff>77009</xdr:rowOff>
    </xdr:to>
    <xdr:cxnSp macro="">
      <xdr:nvCxnSpPr>
        <xdr:cNvPr id="846" name="直線コネクタ 845"/>
        <xdr:cNvCxnSpPr/>
      </xdr:nvCxnSpPr>
      <xdr:spPr>
        <a:xfrm flipV="1">
          <a:off x="18656300" y="13093841"/>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134805</xdr:rowOff>
    </xdr:from>
    <xdr:to>
      <xdr:col>32</xdr:col>
      <xdr:colOff>238125</xdr:colOff>
      <xdr:row>76</xdr:row>
      <xdr:rowOff>64954</xdr:rowOff>
    </xdr:to>
    <xdr:sp macro="" textlink="">
      <xdr:nvSpPr>
        <xdr:cNvPr id="856" name="円/楕円 855"/>
        <xdr:cNvSpPr/>
      </xdr:nvSpPr>
      <xdr:spPr>
        <a:xfrm>
          <a:off x="22110700" y="129935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113233</xdr:rowOff>
    </xdr:from>
    <xdr:ext cx="534377" cy="259045"/>
    <xdr:sp macro="" textlink="">
      <xdr:nvSpPr>
        <xdr:cNvPr id="857" name="繰出金該当値テキスト"/>
        <xdr:cNvSpPr txBox="1"/>
      </xdr:nvSpPr>
      <xdr:spPr>
        <a:xfrm>
          <a:off x="22212300" y="129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55,033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132454</xdr:rowOff>
    </xdr:from>
    <xdr:to>
      <xdr:col>31</xdr:col>
      <xdr:colOff>85725</xdr:colOff>
      <xdr:row>76</xdr:row>
      <xdr:rowOff>62604</xdr:rowOff>
    </xdr:to>
    <xdr:sp macro="" textlink="">
      <xdr:nvSpPr>
        <xdr:cNvPr id="858" name="円/楕円 857"/>
        <xdr:cNvSpPr/>
      </xdr:nvSpPr>
      <xdr:spPr>
        <a:xfrm>
          <a:off x="21272500" y="129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53731</xdr:rowOff>
    </xdr:from>
    <xdr:ext cx="534377" cy="259045"/>
    <xdr:sp macro="" textlink="">
      <xdr:nvSpPr>
        <xdr:cNvPr id="859" name="テキスト ボックス 858"/>
        <xdr:cNvSpPr txBox="1"/>
      </xdr:nvSpPr>
      <xdr:spPr>
        <a:xfrm>
          <a:off x="21056111" y="130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169236</xdr:rowOff>
    </xdr:from>
    <xdr:to>
      <xdr:col>29</xdr:col>
      <xdr:colOff>568325</xdr:colOff>
      <xdr:row>76</xdr:row>
      <xdr:rowOff>99386</xdr:rowOff>
    </xdr:to>
    <xdr:sp macro="" textlink="">
      <xdr:nvSpPr>
        <xdr:cNvPr id="860" name="円/楕円 859"/>
        <xdr:cNvSpPr/>
      </xdr:nvSpPr>
      <xdr:spPr>
        <a:xfrm>
          <a:off x="20383500" y="130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90513</xdr:rowOff>
    </xdr:from>
    <xdr:ext cx="534377" cy="259045"/>
    <xdr:sp macro="" textlink="">
      <xdr:nvSpPr>
        <xdr:cNvPr id="861" name="テキスト ボックス 860"/>
        <xdr:cNvSpPr txBox="1"/>
      </xdr:nvSpPr>
      <xdr:spPr>
        <a:xfrm>
          <a:off x="20167111" y="131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12841</xdr:rowOff>
    </xdr:from>
    <xdr:to>
      <xdr:col>28</xdr:col>
      <xdr:colOff>365125</xdr:colOff>
      <xdr:row>76</xdr:row>
      <xdr:rowOff>114441</xdr:rowOff>
    </xdr:to>
    <xdr:sp macro="" textlink="">
      <xdr:nvSpPr>
        <xdr:cNvPr id="862" name="円/楕円 861"/>
        <xdr:cNvSpPr/>
      </xdr:nvSpPr>
      <xdr:spPr>
        <a:xfrm>
          <a:off x="19494500" y="130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105568</xdr:rowOff>
    </xdr:from>
    <xdr:ext cx="534377" cy="259045"/>
    <xdr:sp macro="" textlink="">
      <xdr:nvSpPr>
        <xdr:cNvPr id="863" name="テキスト ボックス 862"/>
        <xdr:cNvSpPr txBox="1"/>
      </xdr:nvSpPr>
      <xdr:spPr>
        <a:xfrm>
          <a:off x="19278111" y="131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26209</xdr:rowOff>
    </xdr:from>
    <xdr:to>
      <xdr:col>27</xdr:col>
      <xdr:colOff>161925</xdr:colOff>
      <xdr:row>76</xdr:row>
      <xdr:rowOff>127809</xdr:rowOff>
    </xdr:to>
    <xdr:sp macro="" textlink="">
      <xdr:nvSpPr>
        <xdr:cNvPr id="864" name="円/楕円 863"/>
        <xdr:cNvSpPr/>
      </xdr:nvSpPr>
      <xdr:spPr>
        <a:xfrm>
          <a:off x="18605500" y="130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118936</xdr:rowOff>
    </xdr:from>
    <xdr:ext cx="534377" cy="259045"/>
    <xdr:sp macro="" textlink="">
      <xdr:nvSpPr>
        <xdr:cNvPr id="865" name="テキスト ボックス 864"/>
        <xdr:cNvSpPr txBox="1"/>
      </xdr:nvSpPr>
      <xdr:spPr>
        <a:xfrm>
          <a:off x="18389111" y="1314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・歳出決算総額は、住民一人当たり７</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６１８</a:t>
          </a:r>
          <a:r>
            <a:rPr kumimoji="1" lang="ja-JP" altLang="ja-JP" sz="1300">
              <a:solidFill>
                <a:schemeClr val="dk1"/>
              </a:solidFill>
              <a:effectLst/>
              <a:latin typeface="+mn-lt"/>
              <a:ea typeface="+mn-ea"/>
              <a:cs typeface="+mn-cs"/>
            </a:rPr>
            <a:t>円となっている。主な構成項目である人件費は、住民一人当たり</a:t>
          </a:r>
          <a:r>
            <a:rPr kumimoji="1" lang="ja-JP" altLang="en-US" sz="1300">
              <a:solidFill>
                <a:schemeClr val="dk1"/>
              </a:solidFill>
              <a:effectLst/>
              <a:latin typeface="+mn-lt"/>
              <a:ea typeface="+mn-ea"/>
              <a:cs typeface="+mn-cs"/>
            </a:rPr>
            <a:t>１１２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０６０</a:t>
          </a:r>
          <a:r>
            <a:rPr kumimoji="1" lang="ja-JP" altLang="ja-JP" sz="1300">
              <a:solidFill>
                <a:schemeClr val="dk1"/>
              </a:solidFill>
              <a:effectLst/>
              <a:latin typeface="+mn-lt"/>
              <a:ea typeface="+mn-ea"/>
              <a:cs typeface="+mn-cs"/>
            </a:rPr>
            <a:t>円となっており、類似団体平均と比べて低い水準にある。過去からの新規採用抑制策により類似団体平均を下回っているものであり、今後とも住民サービスを低下させることなく、より適切な定員管理に努める。</a:t>
          </a:r>
          <a:endParaRPr lang="ja-JP" altLang="ja-JP" sz="1300">
            <a:effectLst/>
          </a:endParaRPr>
        </a:p>
        <a:p>
          <a:r>
            <a:rPr kumimoji="1" lang="ja-JP" altLang="ja-JP" sz="1300">
              <a:solidFill>
                <a:schemeClr val="dk1"/>
              </a:solidFill>
              <a:effectLst/>
              <a:latin typeface="+mn-lt"/>
              <a:ea typeface="+mn-ea"/>
              <a:cs typeface="+mn-cs"/>
            </a:rPr>
            <a:t>普通建設事業費は住民一人当たり</a:t>
          </a:r>
          <a:r>
            <a:rPr kumimoji="1" lang="ja-JP" altLang="en-US" sz="1300">
              <a:solidFill>
                <a:schemeClr val="dk1"/>
              </a:solidFill>
              <a:effectLst/>
              <a:latin typeface="+mn-lt"/>
              <a:ea typeface="+mn-ea"/>
              <a:cs typeface="+mn-cs"/>
            </a:rPr>
            <a:t>１００，８１５</a:t>
          </a:r>
          <a:r>
            <a:rPr kumimoji="1" lang="ja-JP" altLang="ja-JP" sz="1300">
              <a:solidFill>
                <a:schemeClr val="dk1"/>
              </a:solidFill>
              <a:effectLst/>
              <a:latin typeface="+mn-lt"/>
              <a:ea typeface="+mn-ea"/>
              <a:cs typeface="+mn-cs"/>
            </a:rPr>
            <a:t>円となっており、類似団体と比較して一人当たりコストが低い状況となっている。これは、近年大型の整備事業が集中したものの、事業の取捨選択を徹底してきたことによるものであり、今後とも、最小のコストで最大の効果が発揮できるように、引き続き水準を抑えるように努めていく。</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7,248
7,187
196.81
5,485,959
5,085,328
400,308
3,175,590
6,634,224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15113</xdr:rowOff>
    </xdr:from>
    <xdr:to>
      <xdr:col>6</xdr:col>
      <xdr:colOff>511175</xdr:colOff>
      <xdr:row>34</xdr:row>
      <xdr:rowOff>165862</xdr:rowOff>
    </xdr:to>
    <xdr:cxnSp macro="">
      <xdr:nvCxnSpPr>
        <xdr:cNvPr id="61" name="直線コネクタ 60"/>
        <xdr:cNvCxnSpPr/>
      </xdr:nvCxnSpPr>
      <xdr:spPr>
        <a:xfrm>
          <a:off x="3797300" y="5844413"/>
          <a:ext cx="8382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15113</xdr:rowOff>
    </xdr:from>
    <xdr:to>
      <xdr:col>5</xdr:col>
      <xdr:colOff>358775</xdr:colOff>
      <xdr:row>34</xdr:row>
      <xdr:rowOff>97917</xdr:rowOff>
    </xdr:to>
    <xdr:cxnSp macro="">
      <xdr:nvCxnSpPr>
        <xdr:cNvPr id="64" name="直線コネクタ 63"/>
        <xdr:cNvCxnSpPr/>
      </xdr:nvCxnSpPr>
      <xdr:spPr>
        <a:xfrm flipV="1">
          <a:off x="2908300" y="5844413"/>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97917</xdr:rowOff>
    </xdr:from>
    <xdr:to>
      <xdr:col>4</xdr:col>
      <xdr:colOff>155575</xdr:colOff>
      <xdr:row>34</xdr:row>
      <xdr:rowOff>171323</xdr:rowOff>
    </xdr:to>
    <xdr:cxnSp macro="">
      <xdr:nvCxnSpPr>
        <xdr:cNvPr id="67" name="直線コネクタ 66"/>
        <xdr:cNvCxnSpPr/>
      </xdr:nvCxnSpPr>
      <xdr:spPr>
        <a:xfrm flipV="1">
          <a:off x="2019300" y="5927217"/>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136398</xdr:rowOff>
    </xdr:from>
    <xdr:to>
      <xdr:col>2</xdr:col>
      <xdr:colOff>638175</xdr:colOff>
      <xdr:row>34</xdr:row>
      <xdr:rowOff>171323</xdr:rowOff>
    </xdr:to>
    <xdr:cxnSp macro="">
      <xdr:nvCxnSpPr>
        <xdr:cNvPr id="70" name="直線コネクタ 69"/>
        <xdr:cNvCxnSpPr/>
      </xdr:nvCxnSpPr>
      <xdr:spPr>
        <a:xfrm>
          <a:off x="1130300" y="5965698"/>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115062</xdr:rowOff>
    </xdr:from>
    <xdr:to>
      <xdr:col>6</xdr:col>
      <xdr:colOff>561975</xdr:colOff>
      <xdr:row>35</xdr:row>
      <xdr:rowOff>45212</xdr:rowOff>
    </xdr:to>
    <xdr:sp macro="" textlink="">
      <xdr:nvSpPr>
        <xdr:cNvPr id="80" name="円/楕円 79"/>
        <xdr:cNvSpPr/>
      </xdr:nvSpPr>
      <xdr:spPr>
        <a:xfrm>
          <a:off x="4584700" y="59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137939</xdr:rowOff>
    </xdr:from>
    <xdr:ext cx="534377" cy="259045"/>
    <xdr:sp macro="" textlink="">
      <xdr:nvSpPr>
        <xdr:cNvPr id="81" name="議会費該当値テキスト"/>
        <xdr:cNvSpPr txBox="1"/>
      </xdr:nvSpPr>
      <xdr:spPr>
        <a:xfrm>
          <a:off x="4686300" y="57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135763</xdr:rowOff>
    </xdr:from>
    <xdr:to>
      <xdr:col>5</xdr:col>
      <xdr:colOff>409575</xdr:colOff>
      <xdr:row>34</xdr:row>
      <xdr:rowOff>65913</xdr:rowOff>
    </xdr:to>
    <xdr:sp macro="" textlink="">
      <xdr:nvSpPr>
        <xdr:cNvPr id="82" name="円/楕円 81"/>
        <xdr:cNvSpPr/>
      </xdr:nvSpPr>
      <xdr:spPr>
        <a:xfrm>
          <a:off x="3746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82440</xdr:rowOff>
    </xdr:from>
    <xdr:ext cx="534377" cy="259045"/>
    <xdr:sp macro="" textlink="">
      <xdr:nvSpPr>
        <xdr:cNvPr id="83" name="テキスト ボックス 82"/>
        <xdr:cNvSpPr txBox="1"/>
      </xdr:nvSpPr>
      <xdr:spPr>
        <a:xfrm>
          <a:off x="3530111" y="556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47117</xdr:rowOff>
    </xdr:from>
    <xdr:to>
      <xdr:col>4</xdr:col>
      <xdr:colOff>206375</xdr:colOff>
      <xdr:row>34</xdr:row>
      <xdr:rowOff>148717</xdr:rowOff>
    </xdr:to>
    <xdr:sp macro="" textlink="">
      <xdr:nvSpPr>
        <xdr:cNvPr id="84" name="円/楕円 83"/>
        <xdr:cNvSpPr/>
      </xdr:nvSpPr>
      <xdr:spPr>
        <a:xfrm>
          <a:off x="2857500" y="58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165244</xdr:rowOff>
    </xdr:from>
    <xdr:ext cx="534377" cy="259045"/>
    <xdr:sp macro="" textlink="">
      <xdr:nvSpPr>
        <xdr:cNvPr id="85" name="テキスト ボックス 84"/>
        <xdr:cNvSpPr txBox="1"/>
      </xdr:nvSpPr>
      <xdr:spPr>
        <a:xfrm>
          <a:off x="2641111" y="56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120523</xdr:rowOff>
    </xdr:from>
    <xdr:to>
      <xdr:col>3</xdr:col>
      <xdr:colOff>3175</xdr:colOff>
      <xdr:row>35</xdr:row>
      <xdr:rowOff>50673</xdr:rowOff>
    </xdr:to>
    <xdr:sp macro="" textlink="">
      <xdr:nvSpPr>
        <xdr:cNvPr id="86" name="円/楕円 85"/>
        <xdr:cNvSpPr/>
      </xdr:nvSpPr>
      <xdr:spPr>
        <a:xfrm>
          <a:off x="1968500" y="5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67200</xdr:rowOff>
    </xdr:from>
    <xdr:ext cx="534377" cy="259045"/>
    <xdr:sp macro="" textlink="">
      <xdr:nvSpPr>
        <xdr:cNvPr id="87" name="テキスト ボックス 86"/>
        <xdr:cNvSpPr txBox="1"/>
      </xdr:nvSpPr>
      <xdr:spPr>
        <a:xfrm>
          <a:off x="1752111" y="57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85598</xdr:rowOff>
    </xdr:from>
    <xdr:to>
      <xdr:col>1</xdr:col>
      <xdr:colOff>485775</xdr:colOff>
      <xdr:row>35</xdr:row>
      <xdr:rowOff>15748</xdr:rowOff>
    </xdr:to>
    <xdr:sp macro="" textlink="">
      <xdr:nvSpPr>
        <xdr:cNvPr id="88" name="円/楕円 87"/>
        <xdr:cNvSpPr/>
      </xdr:nvSpPr>
      <xdr:spPr>
        <a:xfrm>
          <a:off x="1079500" y="59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32275</xdr:rowOff>
    </xdr:from>
    <xdr:ext cx="534377" cy="259045"/>
    <xdr:sp macro="" textlink="">
      <xdr:nvSpPr>
        <xdr:cNvPr id="89" name="テキスト ボックス 88"/>
        <xdr:cNvSpPr txBox="1"/>
      </xdr:nvSpPr>
      <xdr:spPr>
        <a:xfrm>
          <a:off x="863111" y="569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2272</xdr:rowOff>
    </xdr:from>
    <xdr:to>
      <xdr:col>6</xdr:col>
      <xdr:colOff>511175</xdr:colOff>
      <xdr:row>57</xdr:row>
      <xdr:rowOff>21628</xdr:rowOff>
    </xdr:to>
    <xdr:cxnSp macro="">
      <xdr:nvCxnSpPr>
        <xdr:cNvPr id="120" name="直線コネクタ 119"/>
        <xdr:cNvCxnSpPr/>
      </xdr:nvCxnSpPr>
      <xdr:spPr>
        <a:xfrm flipV="1">
          <a:off x="3797300" y="9774922"/>
          <a:ext cx="8382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21628</xdr:rowOff>
    </xdr:from>
    <xdr:to>
      <xdr:col>5</xdr:col>
      <xdr:colOff>358775</xdr:colOff>
      <xdr:row>57</xdr:row>
      <xdr:rowOff>96217</xdr:rowOff>
    </xdr:to>
    <xdr:cxnSp macro="">
      <xdr:nvCxnSpPr>
        <xdr:cNvPr id="123" name="直線コネクタ 122"/>
        <xdr:cNvCxnSpPr/>
      </xdr:nvCxnSpPr>
      <xdr:spPr>
        <a:xfrm flipV="1">
          <a:off x="2908300" y="9794278"/>
          <a:ext cx="889000" cy="7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76274</xdr:rowOff>
    </xdr:from>
    <xdr:to>
      <xdr:col>4</xdr:col>
      <xdr:colOff>155575</xdr:colOff>
      <xdr:row>57</xdr:row>
      <xdr:rowOff>96217</xdr:rowOff>
    </xdr:to>
    <xdr:cxnSp macro="">
      <xdr:nvCxnSpPr>
        <xdr:cNvPr id="126" name="直線コネクタ 125"/>
        <xdr:cNvCxnSpPr/>
      </xdr:nvCxnSpPr>
      <xdr:spPr>
        <a:xfrm>
          <a:off x="2019300" y="9848924"/>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8833</xdr:rowOff>
    </xdr:from>
    <xdr:to>
      <xdr:col>2</xdr:col>
      <xdr:colOff>638175</xdr:colOff>
      <xdr:row>57</xdr:row>
      <xdr:rowOff>76274</xdr:rowOff>
    </xdr:to>
    <xdr:cxnSp macro="">
      <xdr:nvCxnSpPr>
        <xdr:cNvPr id="129" name="直線コネクタ 128"/>
        <xdr:cNvCxnSpPr/>
      </xdr:nvCxnSpPr>
      <xdr:spPr>
        <a:xfrm>
          <a:off x="1130300" y="9781483"/>
          <a:ext cx="889000" cy="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122922</xdr:rowOff>
    </xdr:from>
    <xdr:to>
      <xdr:col>6</xdr:col>
      <xdr:colOff>561975</xdr:colOff>
      <xdr:row>57</xdr:row>
      <xdr:rowOff>53072</xdr:rowOff>
    </xdr:to>
    <xdr:sp macro="" textlink="">
      <xdr:nvSpPr>
        <xdr:cNvPr id="139" name="円/楕円 138"/>
        <xdr:cNvSpPr/>
      </xdr:nvSpPr>
      <xdr:spPr>
        <a:xfrm>
          <a:off x="4584700" y="9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101349</xdr:rowOff>
    </xdr:from>
    <xdr:ext cx="599010" cy="259045"/>
    <xdr:sp macro="" textlink="">
      <xdr:nvSpPr>
        <xdr:cNvPr id="140" name="総務費該当値テキスト"/>
        <xdr:cNvSpPr txBox="1"/>
      </xdr:nvSpPr>
      <xdr:spPr>
        <a:xfrm>
          <a:off x="4686300" y="970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134,582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142278</xdr:rowOff>
    </xdr:from>
    <xdr:to>
      <xdr:col>5</xdr:col>
      <xdr:colOff>409575</xdr:colOff>
      <xdr:row>57</xdr:row>
      <xdr:rowOff>72428</xdr:rowOff>
    </xdr:to>
    <xdr:sp macro="" textlink="">
      <xdr:nvSpPr>
        <xdr:cNvPr id="141" name="円/楕円 140"/>
        <xdr:cNvSpPr/>
      </xdr:nvSpPr>
      <xdr:spPr>
        <a:xfrm>
          <a:off x="3746500" y="9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63555</xdr:rowOff>
    </xdr:from>
    <xdr:ext cx="599010" cy="259045"/>
    <xdr:sp macro="" textlink="">
      <xdr:nvSpPr>
        <xdr:cNvPr id="142" name="テキスト ボックス 141"/>
        <xdr:cNvSpPr txBox="1"/>
      </xdr:nvSpPr>
      <xdr:spPr>
        <a:xfrm>
          <a:off x="3497794" y="983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45417</xdr:rowOff>
    </xdr:from>
    <xdr:to>
      <xdr:col>4</xdr:col>
      <xdr:colOff>206375</xdr:colOff>
      <xdr:row>57</xdr:row>
      <xdr:rowOff>147017</xdr:rowOff>
    </xdr:to>
    <xdr:sp macro="" textlink="">
      <xdr:nvSpPr>
        <xdr:cNvPr id="143" name="円/楕円 142"/>
        <xdr:cNvSpPr/>
      </xdr:nvSpPr>
      <xdr:spPr>
        <a:xfrm>
          <a:off x="2857500" y="98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138144</xdr:rowOff>
    </xdr:from>
    <xdr:ext cx="599010" cy="259045"/>
    <xdr:sp macro="" textlink="">
      <xdr:nvSpPr>
        <xdr:cNvPr id="144" name="テキスト ボックス 143"/>
        <xdr:cNvSpPr txBox="1"/>
      </xdr:nvSpPr>
      <xdr:spPr>
        <a:xfrm>
          <a:off x="2608794" y="991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25474</xdr:rowOff>
    </xdr:from>
    <xdr:to>
      <xdr:col>3</xdr:col>
      <xdr:colOff>3175</xdr:colOff>
      <xdr:row>57</xdr:row>
      <xdr:rowOff>127074</xdr:rowOff>
    </xdr:to>
    <xdr:sp macro="" textlink="">
      <xdr:nvSpPr>
        <xdr:cNvPr id="145" name="円/楕円 144"/>
        <xdr:cNvSpPr/>
      </xdr:nvSpPr>
      <xdr:spPr>
        <a:xfrm>
          <a:off x="1968500" y="979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118201</xdr:rowOff>
    </xdr:from>
    <xdr:ext cx="599010" cy="259045"/>
    <xdr:sp macro="" textlink="">
      <xdr:nvSpPr>
        <xdr:cNvPr id="146" name="テキスト ボックス 145"/>
        <xdr:cNvSpPr txBox="1"/>
      </xdr:nvSpPr>
      <xdr:spPr>
        <a:xfrm>
          <a:off x="1719794" y="989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111,922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129483</xdr:rowOff>
    </xdr:from>
    <xdr:to>
      <xdr:col>1</xdr:col>
      <xdr:colOff>485775</xdr:colOff>
      <xdr:row>57</xdr:row>
      <xdr:rowOff>59633</xdr:rowOff>
    </xdr:to>
    <xdr:sp macro="" textlink="">
      <xdr:nvSpPr>
        <xdr:cNvPr id="147" name="円/楕円 146"/>
        <xdr:cNvSpPr/>
      </xdr:nvSpPr>
      <xdr:spPr>
        <a:xfrm>
          <a:off x="1079500" y="97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50760</xdr:rowOff>
    </xdr:from>
    <xdr:ext cx="599010" cy="259045"/>
    <xdr:sp macro="" textlink="">
      <xdr:nvSpPr>
        <xdr:cNvPr id="148" name="テキスト ボックス 147"/>
        <xdr:cNvSpPr txBox="1"/>
      </xdr:nvSpPr>
      <xdr:spPr>
        <a:xfrm>
          <a:off x="830794" y="982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73995</xdr:rowOff>
    </xdr:from>
    <xdr:to>
      <xdr:col>6</xdr:col>
      <xdr:colOff>511175</xdr:colOff>
      <xdr:row>77</xdr:row>
      <xdr:rowOff>168015</xdr:rowOff>
    </xdr:to>
    <xdr:cxnSp macro="">
      <xdr:nvCxnSpPr>
        <xdr:cNvPr id="176" name="直線コネクタ 175"/>
        <xdr:cNvCxnSpPr/>
      </xdr:nvCxnSpPr>
      <xdr:spPr>
        <a:xfrm flipV="1">
          <a:off x="3797300" y="13275645"/>
          <a:ext cx="8382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168015</xdr:rowOff>
    </xdr:from>
    <xdr:to>
      <xdr:col>5</xdr:col>
      <xdr:colOff>358775</xdr:colOff>
      <xdr:row>77</xdr:row>
      <xdr:rowOff>169112</xdr:rowOff>
    </xdr:to>
    <xdr:cxnSp macro="">
      <xdr:nvCxnSpPr>
        <xdr:cNvPr id="179" name="直線コネクタ 178"/>
        <xdr:cNvCxnSpPr/>
      </xdr:nvCxnSpPr>
      <xdr:spPr>
        <a:xfrm flipV="1">
          <a:off x="2908300" y="1336966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93889</xdr:rowOff>
    </xdr:from>
    <xdr:to>
      <xdr:col>4</xdr:col>
      <xdr:colOff>155575</xdr:colOff>
      <xdr:row>77</xdr:row>
      <xdr:rowOff>169112</xdr:rowOff>
    </xdr:to>
    <xdr:cxnSp macro="">
      <xdr:nvCxnSpPr>
        <xdr:cNvPr id="182" name="直線コネクタ 181"/>
        <xdr:cNvCxnSpPr/>
      </xdr:nvCxnSpPr>
      <xdr:spPr>
        <a:xfrm>
          <a:off x="2019300" y="13295539"/>
          <a:ext cx="889000" cy="7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93889</xdr:rowOff>
    </xdr:from>
    <xdr:to>
      <xdr:col>2</xdr:col>
      <xdr:colOff>638175</xdr:colOff>
      <xdr:row>78</xdr:row>
      <xdr:rowOff>30068</xdr:rowOff>
    </xdr:to>
    <xdr:cxnSp macro="">
      <xdr:nvCxnSpPr>
        <xdr:cNvPr id="185" name="直線コネクタ 184"/>
        <xdr:cNvCxnSpPr/>
      </xdr:nvCxnSpPr>
      <xdr:spPr>
        <a:xfrm flipV="1">
          <a:off x="1130300" y="13295539"/>
          <a:ext cx="889000" cy="10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23195</xdr:rowOff>
    </xdr:from>
    <xdr:to>
      <xdr:col>6</xdr:col>
      <xdr:colOff>561975</xdr:colOff>
      <xdr:row>77</xdr:row>
      <xdr:rowOff>124795</xdr:rowOff>
    </xdr:to>
    <xdr:sp macro="" textlink="">
      <xdr:nvSpPr>
        <xdr:cNvPr id="195" name="円/楕円 194"/>
        <xdr:cNvSpPr/>
      </xdr:nvSpPr>
      <xdr:spPr>
        <a:xfrm>
          <a:off x="4584700" y="132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1622</xdr:rowOff>
    </xdr:from>
    <xdr:ext cx="599010" cy="259045"/>
    <xdr:sp macro="" textlink="">
      <xdr:nvSpPr>
        <xdr:cNvPr id="196" name="民生費該当値テキスト"/>
        <xdr:cNvSpPr txBox="1"/>
      </xdr:nvSpPr>
      <xdr:spPr>
        <a:xfrm>
          <a:off x="4686300" y="1320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117215</xdr:rowOff>
    </xdr:from>
    <xdr:to>
      <xdr:col>5</xdr:col>
      <xdr:colOff>409575</xdr:colOff>
      <xdr:row>78</xdr:row>
      <xdr:rowOff>47365</xdr:rowOff>
    </xdr:to>
    <xdr:sp macro="" textlink="">
      <xdr:nvSpPr>
        <xdr:cNvPr id="197" name="円/楕円 196"/>
        <xdr:cNvSpPr/>
      </xdr:nvSpPr>
      <xdr:spPr>
        <a:xfrm>
          <a:off x="3746500" y="13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38492</xdr:rowOff>
    </xdr:from>
    <xdr:ext cx="599010" cy="259045"/>
    <xdr:sp macro="" textlink="">
      <xdr:nvSpPr>
        <xdr:cNvPr id="198" name="テキスト ボックス 197"/>
        <xdr:cNvSpPr txBox="1"/>
      </xdr:nvSpPr>
      <xdr:spPr>
        <a:xfrm>
          <a:off x="3497794" y="1341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118312</xdr:rowOff>
    </xdr:from>
    <xdr:to>
      <xdr:col>4</xdr:col>
      <xdr:colOff>206375</xdr:colOff>
      <xdr:row>78</xdr:row>
      <xdr:rowOff>48462</xdr:rowOff>
    </xdr:to>
    <xdr:sp macro="" textlink="">
      <xdr:nvSpPr>
        <xdr:cNvPr id="199" name="円/楕円 198"/>
        <xdr:cNvSpPr/>
      </xdr:nvSpPr>
      <xdr:spPr>
        <a:xfrm>
          <a:off x="2857500" y="133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39589</xdr:rowOff>
    </xdr:from>
    <xdr:ext cx="599010" cy="259045"/>
    <xdr:sp macro="" textlink="">
      <xdr:nvSpPr>
        <xdr:cNvPr id="200" name="テキスト ボックス 199"/>
        <xdr:cNvSpPr txBox="1"/>
      </xdr:nvSpPr>
      <xdr:spPr>
        <a:xfrm>
          <a:off x="2608794" y="1341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43089</xdr:rowOff>
    </xdr:from>
    <xdr:to>
      <xdr:col>3</xdr:col>
      <xdr:colOff>3175</xdr:colOff>
      <xdr:row>77</xdr:row>
      <xdr:rowOff>144689</xdr:rowOff>
    </xdr:to>
    <xdr:sp macro="" textlink="">
      <xdr:nvSpPr>
        <xdr:cNvPr id="201" name="円/楕円 200"/>
        <xdr:cNvSpPr/>
      </xdr:nvSpPr>
      <xdr:spPr>
        <a:xfrm>
          <a:off x="1968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135816</xdr:rowOff>
    </xdr:from>
    <xdr:ext cx="599010" cy="259045"/>
    <xdr:sp macro="" textlink="">
      <xdr:nvSpPr>
        <xdr:cNvPr id="202" name="テキスト ボックス 201"/>
        <xdr:cNvSpPr txBox="1"/>
      </xdr:nvSpPr>
      <xdr:spPr>
        <a:xfrm>
          <a:off x="1719794" y="1333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150718</xdr:rowOff>
    </xdr:from>
    <xdr:to>
      <xdr:col>1</xdr:col>
      <xdr:colOff>485775</xdr:colOff>
      <xdr:row>78</xdr:row>
      <xdr:rowOff>80868</xdr:rowOff>
    </xdr:to>
    <xdr:sp macro="" textlink="">
      <xdr:nvSpPr>
        <xdr:cNvPr id="203" name="円/楕円 202"/>
        <xdr:cNvSpPr/>
      </xdr:nvSpPr>
      <xdr:spPr>
        <a:xfrm>
          <a:off x="1079500" y="133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71995</xdr:rowOff>
    </xdr:from>
    <xdr:ext cx="599010" cy="259045"/>
    <xdr:sp macro="" textlink="">
      <xdr:nvSpPr>
        <xdr:cNvPr id="204" name="テキスト ボックス 203"/>
        <xdr:cNvSpPr txBox="1"/>
      </xdr:nvSpPr>
      <xdr:spPr>
        <a:xfrm>
          <a:off x="830794" y="1344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54942</xdr:rowOff>
    </xdr:from>
    <xdr:to>
      <xdr:col>6</xdr:col>
      <xdr:colOff>511175</xdr:colOff>
      <xdr:row>96</xdr:row>
      <xdr:rowOff>62761</xdr:rowOff>
    </xdr:to>
    <xdr:cxnSp macro="">
      <xdr:nvCxnSpPr>
        <xdr:cNvPr id="233" name="直線コネクタ 232"/>
        <xdr:cNvCxnSpPr/>
      </xdr:nvCxnSpPr>
      <xdr:spPr>
        <a:xfrm>
          <a:off x="3797300" y="16514142"/>
          <a:ext cx="838200" cy="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54942</xdr:rowOff>
    </xdr:from>
    <xdr:to>
      <xdr:col>5</xdr:col>
      <xdr:colOff>358775</xdr:colOff>
      <xdr:row>96</xdr:row>
      <xdr:rowOff>76394</xdr:rowOff>
    </xdr:to>
    <xdr:cxnSp macro="">
      <xdr:nvCxnSpPr>
        <xdr:cNvPr id="236" name="直線コネクタ 235"/>
        <xdr:cNvCxnSpPr/>
      </xdr:nvCxnSpPr>
      <xdr:spPr>
        <a:xfrm flipV="1">
          <a:off x="2908300" y="16514142"/>
          <a:ext cx="889000" cy="2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76394</xdr:rowOff>
    </xdr:from>
    <xdr:to>
      <xdr:col>4</xdr:col>
      <xdr:colOff>155575</xdr:colOff>
      <xdr:row>96</xdr:row>
      <xdr:rowOff>113365</xdr:rowOff>
    </xdr:to>
    <xdr:cxnSp macro="">
      <xdr:nvCxnSpPr>
        <xdr:cNvPr id="239" name="直線コネクタ 238"/>
        <xdr:cNvCxnSpPr/>
      </xdr:nvCxnSpPr>
      <xdr:spPr>
        <a:xfrm flipV="1">
          <a:off x="2019300" y="16535594"/>
          <a:ext cx="889000" cy="3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113365</xdr:rowOff>
    </xdr:from>
    <xdr:to>
      <xdr:col>2</xdr:col>
      <xdr:colOff>638175</xdr:colOff>
      <xdr:row>96</xdr:row>
      <xdr:rowOff>113441</xdr:rowOff>
    </xdr:to>
    <xdr:cxnSp macro="">
      <xdr:nvCxnSpPr>
        <xdr:cNvPr id="242" name="直線コネクタ 241"/>
        <xdr:cNvCxnSpPr/>
      </xdr:nvCxnSpPr>
      <xdr:spPr>
        <a:xfrm flipV="1">
          <a:off x="1130300" y="165725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11961</xdr:rowOff>
    </xdr:from>
    <xdr:to>
      <xdr:col>6</xdr:col>
      <xdr:colOff>561975</xdr:colOff>
      <xdr:row>96</xdr:row>
      <xdr:rowOff>113561</xdr:rowOff>
    </xdr:to>
    <xdr:sp macro="" textlink="">
      <xdr:nvSpPr>
        <xdr:cNvPr id="252" name="円/楕円 251"/>
        <xdr:cNvSpPr/>
      </xdr:nvSpPr>
      <xdr:spPr>
        <a:xfrm>
          <a:off x="4584700" y="164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161838</xdr:rowOff>
    </xdr:from>
    <xdr:ext cx="534377" cy="259045"/>
    <xdr:sp macro="" textlink="">
      <xdr:nvSpPr>
        <xdr:cNvPr id="253" name="衛生費該当値テキスト"/>
        <xdr:cNvSpPr txBox="1"/>
      </xdr:nvSpPr>
      <xdr:spPr>
        <a:xfrm>
          <a:off x="4686300" y="164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4142</xdr:rowOff>
    </xdr:from>
    <xdr:to>
      <xdr:col>5</xdr:col>
      <xdr:colOff>409575</xdr:colOff>
      <xdr:row>96</xdr:row>
      <xdr:rowOff>105742</xdr:rowOff>
    </xdr:to>
    <xdr:sp macro="" textlink="">
      <xdr:nvSpPr>
        <xdr:cNvPr id="254" name="円/楕円 253"/>
        <xdr:cNvSpPr/>
      </xdr:nvSpPr>
      <xdr:spPr>
        <a:xfrm>
          <a:off x="3746500" y="164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96869</xdr:rowOff>
    </xdr:from>
    <xdr:ext cx="534377" cy="259045"/>
    <xdr:sp macro="" textlink="">
      <xdr:nvSpPr>
        <xdr:cNvPr id="255" name="テキスト ボックス 254"/>
        <xdr:cNvSpPr txBox="1"/>
      </xdr:nvSpPr>
      <xdr:spPr>
        <a:xfrm>
          <a:off x="3530111" y="165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25594</xdr:rowOff>
    </xdr:from>
    <xdr:to>
      <xdr:col>4</xdr:col>
      <xdr:colOff>206375</xdr:colOff>
      <xdr:row>96</xdr:row>
      <xdr:rowOff>127194</xdr:rowOff>
    </xdr:to>
    <xdr:sp macro="" textlink="">
      <xdr:nvSpPr>
        <xdr:cNvPr id="256" name="円/楕円 255"/>
        <xdr:cNvSpPr/>
      </xdr:nvSpPr>
      <xdr:spPr>
        <a:xfrm>
          <a:off x="2857500" y="164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118321</xdr:rowOff>
    </xdr:from>
    <xdr:ext cx="534377" cy="259045"/>
    <xdr:sp macro="" textlink="">
      <xdr:nvSpPr>
        <xdr:cNvPr id="257" name="テキスト ボックス 256"/>
        <xdr:cNvSpPr txBox="1"/>
      </xdr:nvSpPr>
      <xdr:spPr>
        <a:xfrm>
          <a:off x="2641111" y="1657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62565</xdr:rowOff>
    </xdr:from>
    <xdr:to>
      <xdr:col>3</xdr:col>
      <xdr:colOff>3175</xdr:colOff>
      <xdr:row>96</xdr:row>
      <xdr:rowOff>164165</xdr:rowOff>
    </xdr:to>
    <xdr:sp macro="" textlink="">
      <xdr:nvSpPr>
        <xdr:cNvPr id="258" name="円/楕円 257"/>
        <xdr:cNvSpPr/>
      </xdr:nvSpPr>
      <xdr:spPr>
        <a:xfrm>
          <a:off x="1968500" y="165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155292</xdr:rowOff>
    </xdr:from>
    <xdr:ext cx="534377" cy="259045"/>
    <xdr:sp macro="" textlink="">
      <xdr:nvSpPr>
        <xdr:cNvPr id="259" name="テキスト ボックス 258"/>
        <xdr:cNvSpPr txBox="1"/>
      </xdr:nvSpPr>
      <xdr:spPr>
        <a:xfrm>
          <a:off x="1752111" y="166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62641</xdr:rowOff>
    </xdr:from>
    <xdr:to>
      <xdr:col>1</xdr:col>
      <xdr:colOff>485775</xdr:colOff>
      <xdr:row>96</xdr:row>
      <xdr:rowOff>164241</xdr:rowOff>
    </xdr:to>
    <xdr:sp macro="" textlink="">
      <xdr:nvSpPr>
        <xdr:cNvPr id="260" name="円/楕円 259"/>
        <xdr:cNvSpPr/>
      </xdr:nvSpPr>
      <xdr:spPr>
        <a:xfrm>
          <a:off x="1079500" y="16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155368</xdr:rowOff>
    </xdr:from>
    <xdr:ext cx="534377" cy="259045"/>
    <xdr:sp macro="" textlink="">
      <xdr:nvSpPr>
        <xdr:cNvPr id="261" name="テキスト ボックス 260"/>
        <xdr:cNvSpPr txBox="1"/>
      </xdr:nvSpPr>
      <xdr:spPr>
        <a:xfrm>
          <a:off x="863111" y="1661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90741</xdr:rowOff>
    </xdr:from>
    <xdr:to>
      <xdr:col>15</xdr:col>
      <xdr:colOff>180975</xdr:colOff>
      <xdr:row>38</xdr:row>
      <xdr:rowOff>8255</xdr:rowOff>
    </xdr:to>
    <xdr:cxnSp macro="">
      <xdr:nvCxnSpPr>
        <xdr:cNvPr id="290" name="直線コネクタ 289"/>
        <xdr:cNvCxnSpPr/>
      </xdr:nvCxnSpPr>
      <xdr:spPr>
        <a:xfrm>
          <a:off x="9639300" y="6434391"/>
          <a:ext cx="8382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151511</xdr:rowOff>
    </xdr:from>
    <xdr:to>
      <xdr:col>14</xdr:col>
      <xdr:colOff>28575</xdr:colOff>
      <xdr:row>37</xdr:row>
      <xdr:rowOff>90741</xdr:rowOff>
    </xdr:to>
    <xdr:cxnSp macro="">
      <xdr:nvCxnSpPr>
        <xdr:cNvPr id="293" name="直線コネクタ 292"/>
        <xdr:cNvCxnSpPr/>
      </xdr:nvCxnSpPr>
      <xdr:spPr>
        <a:xfrm>
          <a:off x="8750300" y="6323711"/>
          <a:ext cx="889000" cy="1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1778</xdr:rowOff>
    </xdr:from>
    <xdr:to>
      <xdr:col>12</xdr:col>
      <xdr:colOff>511175</xdr:colOff>
      <xdr:row>36</xdr:row>
      <xdr:rowOff>151511</xdr:rowOff>
    </xdr:to>
    <xdr:cxnSp macro="">
      <xdr:nvCxnSpPr>
        <xdr:cNvPr id="296" name="直線コネクタ 295"/>
        <xdr:cNvCxnSpPr/>
      </xdr:nvCxnSpPr>
      <xdr:spPr>
        <a:xfrm>
          <a:off x="7861300" y="6002528"/>
          <a:ext cx="889000" cy="3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1778</xdr:rowOff>
    </xdr:from>
    <xdr:to>
      <xdr:col>11</xdr:col>
      <xdr:colOff>307975</xdr:colOff>
      <xdr:row>36</xdr:row>
      <xdr:rowOff>67501</xdr:rowOff>
    </xdr:to>
    <xdr:cxnSp macro="">
      <xdr:nvCxnSpPr>
        <xdr:cNvPr id="299" name="直線コネクタ 298"/>
        <xdr:cNvCxnSpPr/>
      </xdr:nvCxnSpPr>
      <xdr:spPr>
        <a:xfrm flipV="1">
          <a:off x="6972300" y="6002528"/>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29799</xdr:rowOff>
    </xdr:from>
    <xdr:ext cx="469744" cy="259045"/>
    <xdr:sp macro="" textlink="">
      <xdr:nvSpPr>
        <xdr:cNvPr id="301" name="テキスト ボックス 300"/>
        <xdr:cNvSpPr txBox="1"/>
      </xdr:nvSpPr>
      <xdr:spPr>
        <a:xfrm>
          <a:off x="7626427"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128905</xdr:rowOff>
    </xdr:from>
    <xdr:to>
      <xdr:col>15</xdr:col>
      <xdr:colOff>231775</xdr:colOff>
      <xdr:row>38</xdr:row>
      <xdr:rowOff>59055</xdr:rowOff>
    </xdr:to>
    <xdr:sp macro="" textlink="">
      <xdr:nvSpPr>
        <xdr:cNvPr id="309" name="円/楕円 308"/>
        <xdr:cNvSpPr/>
      </xdr:nvSpPr>
      <xdr:spPr>
        <a:xfrm>
          <a:off x="10426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151782</xdr:rowOff>
    </xdr:from>
    <xdr:ext cx="469744" cy="259045"/>
    <xdr:sp macro="" textlink="">
      <xdr:nvSpPr>
        <xdr:cNvPr id="310" name="労働費該当値テキスト"/>
        <xdr:cNvSpPr txBox="1"/>
      </xdr:nvSpPr>
      <xdr:spPr>
        <a:xfrm>
          <a:off x="10528300" y="63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39941</xdr:rowOff>
    </xdr:from>
    <xdr:to>
      <xdr:col>14</xdr:col>
      <xdr:colOff>79375</xdr:colOff>
      <xdr:row>37</xdr:row>
      <xdr:rowOff>141541</xdr:rowOff>
    </xdr:to>
    <xdr:sp macro="" textlink="">
      <xdr:nvSpPr>
        <xdr:cNvPr id="311" name="円/楕円 310"/>
        <xdr:cNvSpPr/>
      </xdr:nvSpPr>
      <xdr:spPr>
        <a:xfrm>
          <a:off x="9588500" y="6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158068</xdr:rowOff>
    </xdr:from>
    <xdr:ext cx="469744" cy="259045"/>
    <xdr:sp macro="" textlink="">
      <xdr:nvSpPr>
        <xdr:cNvPr id="312" name="テキスト ボックス 311"/>
        <xdr:cNvSpPr txBox="1"/>
      </xdr:nvSpPr>
      <xdr:spPr>
        <a:xfrm>
          <a:off x="9404427" y="615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100711</xdr:rowOff>
    </xdr:from>
    <xdr:to>
      <xdr:col>12</xdr:col>
      <xdr:colOff>561975</xdr:colOff>
      <xdr:row>37</xdr:row>
      <xdr:rowOff>30861</xdr:rowOff>
    </xdr:to>
    <xdr:sp macro="" textlink="">
      <xdr:nvSpPr>
        <xdr:cNvPr id="313" name="円/楕円 312"/>
        <xdr:cNvSpPr/>
      </xdr:nvSpPr>
      <xdr:spPr>
        <a:xfrm>
          <a:off x="8699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47388</xdr:rowOff>
    </xdr:from>
    <xdr:ext cx="469744" cy="259045"/>
    <xdr:sp macro="" textlink="">
      <xdr:nvSpPr>
        <xdr:cNvPr id="314" name="テキスト ボックス 313"/>
        <xdr:cNvSpPr txBox="1"/>
      </xdr:nvSpPr>
      <xdr:spPr>
        <a:xfrm>
          <a:off x="8515427" y="60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122428</xdr:rowOff>
    </xdr:from>
    <xdr:to>
      <xdr:col>11</xdr:col>
      <xdr:colOff>358775</xdr:colOff>
      <xdr:row>35</xdr:row>
      <xdr:rowOff>52578</xdr:rowOff>
    </xdr:to>
    <xdr:sp macro="" textlink="">
      <xdr:nvSpPr>
        <xdr:cNvPr id="315" name="円/楕円 314"/>
        <xdr:cNvSpPr/>
      </xdr:nvSpPr>
      <xdr:spPr>
        <a:xfrm>
          <a:off x="7810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69105</xdr:rowOff>
    </xdr:from>
    <xdr:ext cx="469744" cy="259045"/>
    <xdr:sp macro="" textlink="">
      <xdr:nvSpPr>
        <xdr:cNvPr id="316" name="テキスト ボックス 315"/>
        <xdr:cNvSpPr txBox="1"/>
      </xdr:nvSpPr>
      <xdr:spPr>
        <a:xfrm>
          <a:off x="7626427" y="57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16701</xdr:rowOff>
    </xdr:from>
    <xdr:to>
      <xdr:col>10</xdr:col>
      <xdr:colOff>155575</xdr:colOff>
      <xdr:row>36</xdr:row>
      <xdr:rowOff>118301</xdr:rowOff>
    </xdr:to>
    <xdr:sp macro="" textlink="">
      <xdr:nvSpPr>
        <xdr:cNvPr id="317" name="円/楕円 316"/>
        <xdr:cNvSpPr/>
      </xdr:nvSpPr>
      <xdr:spPr>
        <a:xfrm>
          <a:off x="6921500" y="61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109428</xdr:rowOff>
    </xdr:from>
    <xdr:ext cx="469744" cy="259045"/>
    <xdr:sp macro="" textlink="">
      <xdr:nvSpPr>
        <xdr:cNvPr id="318" name="テキスト ボックス 317"/>
        <xdr:cNvSpPr txBox="1"/>
      </xdr:nvSpPr>
      <xdr:spPr>
        <a:xfrm>
          <a:off x="6737427" y="62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64248</xdr:rowOff>
    </xdr:from>
    <xdr:to>
      <xdr:col>15</xdr:col>
      <xdr:colOff>180975</xdr:colOff>
      <xdr:row>58</xdr:row>
      <xdr:rowOff>72745</xdr:rowOff>
    </xdr:to>
    <xdr:cxnSp macro="">
      <xdr:nvCxnSpPr>
        <xdr:cNvPr id="345" name="直線コネクタ 344"/>
        <xdr:cNvCxnSpPr/>
      </xdr:nvCxnSpPr>
      <xdr:spPr>
        <a:xfrm flipV="1">
          <a:off x="9639300" y="10008348"/>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72745</xdr:rowOff>
    </xdr:from>
    <xdr:to>
      <xdr:col>14</xdr:col>
      <xdr:colOff>28575</xdr:colOff>
      <xdr:row>58</xdr:row>
      <xdr:rowOff>73378</xdr:rowOff>
    </xdr:to>
    <xdr:cxnSp macro="">
      <xdr:nvCxnSpPr>
        <xdr:cNvPr id="348" name="直線コネクタ 347"/>
        <xdr:cNvCxnSpPr/>
      </xdr:nvCxnSpPr>
      <xdr:spPr>
        <a:xfrm flipV="1">
          <a:off x="8750300" y="10016845"/>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73378</xdr:rowOff>
    </xdr:from>
    <xdr:to>
      <xdr:col>12</xdr:col>
      <xdr:colOff>511175</xdr:colOff>
      <xdr:row>58</xdr:row>
      <xdr:rowOff>83071</xdr:rowOff>
    </xdr:to>
    <xdr:cxnSp macro="">
      <xdr:nvCxnSpPr>
        <xdr:cNvPr id="351" name="直線コネクタ 350"/>
        <xdr:cNvCxnSpPr/>
      </xdr:nvCxnSpPr>
      <xdr:spPr>
        <a:xfrm flipV="1">
          <a:off x="7861300" y="10017478"/>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73248</xdr:rowOff>
    </xdr:from>
    <xdr:to>
      <xdr:col>11</xdr:col>
      <xdr:colOff>307975</xdr:colOff>
      <xdr:row>58</xdr:row>
      <xdr:rowOff>83071</xdr:rowOff>
    </xdr:to>
    <xdr:cxnSp macro="">
      <xdr:nvCxnSpPr>
        <xdr:cNvPr id="354" name="直線コネクタ 353"/>
        <xdr:cNvCxnSpPr/>
      </xdr:nvCxnSpPr>
      <xdr:spPr>
        <a:xfrm>
          <a:off x="6972300" y="10017348"/>
          <a:ext cx="8890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13448</xdr:rowOff>
    </xdr:from>
    <xdr:to>
      <xdr:col>15</xdr:col>
      <xdr:colOff>231775</xdr:colOff>
      <xdr:row>58</xdr:row>
      <xdr:rowOff>115048</xdr:rowOff>
    </xdr:to>
    <xdr:sp macro="" textlink="">
      <xdr:nvSpPr>
        <xdr:cNvPr id="364" name="円/楕円 363"/>
        <xdr:cNvSpPr/>
      </xdr:nvSpPr>
      <xdr:spPr>
        <a:xfrm>
          <a:off x="10426700" y="99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99825</xdr:rowOff>
    </xdr:from>
    <xdr:ext cx="534377" cy="259045"/>
    <xdr:sp macro="" textlink="">
      <xdr:nvSpPr>
        <xdr:cNvPr id="365" name="農林水産業費該当値テキスト"/>
        <xdr:cNvSpPr txBox="1"/>
      </xdr:nvSpPr>
      <xdr:spPr>
        <a:xfrm>
          <a:off x="10528300" y="9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21945</xdr:rowOff>
    </xdr:from>
    <xdr:to>
      <xdr:col>14</xdr:col>
      <xdr:colOff>79375</xdr:colOff>
      <xdr:row>58</xdr:row>
      <xdr:rowOff>123545</xdr:rowOff>
    </xdr:to>
    <xdr:sp macro="" textlink="">
      <xdr:nvSpPr>
        <xdr:cNvPr id="366" name="円/楕円 365"/>
        <xdr:cNvSpPr/>
      </xdr:nvSpPr>
      <xdr:spPr>
        <a:xfrm>
          <a:off x="9588500" y="99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114672</xdr:rowOff>
    </xdr:from>
    <xdr:ext cx="534377" cy="259045"/>
    <xdr:sp macro="" textlink="">
      <xdr:nvSpPr>
        <xdr:cNvPr id="367" name="テキスト ボックス 366"/>
        <xdr:cNvSpPr txBox="1"/>
      </xdr:nvSpPr>
      <xdr:spPr>
        <a:xfrm>
          <a:off x="9372111" y="1005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22578</xdr:rowOff>
    </xdr:from>
    <xdr:to>
      <xdr:col>12</xdr:col>
      <xdr:colOff>561975</xdr:colOff>
      <xdr:row>58</xdr:row>
      <xdr:rowOff>124178</xdr:rowOff>
    </xdr:to>
    <xdr:sp macro="" textlink="">
      <xdr:nvSpPr>
        <xdr:cNvPr id="368" name="円/楕円 367"/>
        <xdr:cNvSpPr/>
      </xdr:nvSpPr>
      <xdr:spPr>
        <a:xfrm>
          <a:off x="8699500" y="996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115305</xdr:rowOff>
    </xdr:from>
    <xdr:ext cx="534377" cy="259045"/>
    <xdr:sp macro="" textlink="">
      <xdr:nvSpPr>
        <xdr:cNvPr id="369" name="テキスト ボックス 368"/>
        <xdr:cNvSpPr txBox="1"/>
      </xdr:nvSpPr>
      <xdr:spPr>
        <a:xfrm>
          <a:off x="8483111" y="100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32271</xdr:rowOff>
    </xdr:from>
    <xdr:to>
      <xdr:col>11</xdr:col>
      <xdr:colOff>358775</xdr:colOff>
      <xdr:row>58</xdr:row>
      <xdr:rowOff>133871</xdr:rowOff>
    </xdr:to>
    <xdr:sp macro="" textlink="">
      <xdr:nvSpPr>
        <xdr:cNvPr id="370" name="円/楕円 369"/>
        <xdr:cNvSpPr/>
      </xdr:nvSpPr>
      <xdr:spPr>
        <a:xfrm>
          <a:off x="7810500" y="99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124998</xdr:rowOff>
    </xdr:from>
    <xdr:ext cx="534377" cy="259045"/>
    <xdr:sp macro="" textlink="">
      <xdr:nvSpPr>
        <xdr:cNvPr id="371" name="テキスト ボックス 370"/>
        <xdr:cNvSpPr txBox="1"/>
      </xdr:nvSpPr>
      <xdr:spPr>
        <a:xfrm>
          <a:off x="7594111" y="100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22448</xdr:rowOff>
    </xdr:from>
    <xdr:to>
      <xdr:col>10</xdr:col>
      <xdr:colOff>155575</xdr:colOff>
      <xdr:row>58</xdr:row>
      <xdr:rowOff>124048</xdr:rowOff>
    </xdr:to>
    <xdr:sp macro="" textlink="">
      <xdr:nvSpPr>
        <xdr:cNvPr id="372" name="円/楕円 371"/>
        <xdr:cNvSpPr/>
      </xdr:nvSpPr>
      <xdr:spPr>
        <a:xfrm>
          <a:off x="6921500" y="99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115175</xdr:rowOff>
    </xdr:from>
    <xdr:ext cx="534377" cy="259045"/>
    <xdr:sp macro="" textlink="">
      <xdr:nvSpPr>
        <xdr:cNvPr id="373" name="テキスト ボックス 372"/>
        <xdr:cNvSpPr txBox="1"/>
      </xdr:nvSpPr>
      <xdr:spPr>
        <a:xfrm>
          <a:off x="6705111" y="1005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90560</xdr:rowOff>
    </xdr:from>
    <xdr:to>
      <xdr:col>15</xdr:col>
      <xdr:colOff>180975</xdr:colOff>
      <xdr:row>76</xdr:row>
      <xdr:rowOff>11209</xdr:rowOff>
    </xdr:to>
    <xdr:cxnSp macro="">
      <xdr:nvCxnSpPr>
        <xdr:cNvPr id="400" name="直線コネクタ 399"/>
        <xdr:cNvCxnSpPr/>
      </xdr:nvCxnSpPr>
      <xdr:spPr>
        <a:xfrm>
          <a:off x="9639300" y="12777860"/>
          <a:ext cx="838200" cy="26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90560</xdr:rowOff>
    </xdr:from>
    <xdr:to>
      <xdr:col>14</xdr:col>
      <xdr:colOff>28575</xdr:colOff>
      <xdr:row>75</xdr:row>
      <xdr:rowOff>133089</xdr:rowOff>
    </xdr:to>
    <xdr:cxnSp macro="">
      <xdr:nvCxnSpPr>
        <xdr:cNvPr id="403" name="直線コネクタ 402"/>
        <xdr:cNvCxnSpPr/>
      </xdr:nvCxnSpPr>
      <xdr:spPr>
        <a:xfrm flipV="1">
          <a:off x="8750300" y="12777860"/>
          <a:ext cx="889000" cy="2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133089</xdr:rowOff>
    </xdr:from>
    <xdr:to>
      <xdr:col>12</xdr:col>
      <xdr:colOff>511175</xdr:colOff>
      <xdr:row>77</xdr:row>
      <xdr:rowOff>16979</xdr:rowOff>
    </xdr:to>
    <xdr:cxnSp macro="">
      <xdr:nvCxnSpPr>
        <xdr:cNvPr id="406" name="直線コネクタ 405"/>
        <xdr:cNvCxnSpPr/>
      </xdr:nvCxnSpPr>
      <xdr:spPr>
        <a:xfrm flipV="1">
          <a:off x="7861300" y="12991839"/>
          <a:ext cx="889000" cy="22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16979</xdr:rowOff>
    </xdr:from>
    <xdr:to>
      <xdr:col>11</xdr:col>
      <xdr:colOff>307975</xdr:colOff>
      <xdr:row>77</xdr:row>
      <xdr:rowOff>130519</xdr:rowOff>
    </xdr:to>
    <xdr:cxnSp macro="">
      <xdr:nvCxnSpPr>
        <xdr:cNvPr id="409" name="直線コネクタ 408"/>
        <xdr:cNvCxnSpPr/>
      </xdr:nvCxnSpPr>
      <xdr:spPr>
        <a:xfrm flipV="1">
          <a:off x="6972300" y="13218629"/>
          <a:ext cx="889000" cy="1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131859</xdr:rowOff>
    </xdr:from>
    <xdr:to>
      <xdr:col>15</xdr:col>
      <xdr:colOff>231775</xdr:colOff>
      <xdr:row>76</xdr:row>
      <xdr:rowOff>62009</xdr:rowOff>
    </xdr:to>
    <xdr:sp macro="" textlink="">
      <xdr:nvSpPr>
        <xdr:cNvPr id="419" name="円/楕円 418"/>
        <xdr:cNvSpPr/>
      </xdr:nvSpPr>
      <xdr:spPr>
        <a:xfrm>
          <a:off x="10426700" y="1299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154736</xdr:rowOff>
    </xdr:from>
    <xdr:ext cx="534377" cy="259045"/>
    <xdr:sp macro="" textlink="">
      <xdr:nvSpPr>
        <xdr:cNvPr id="420" name="商工費該当値テキスト"/>
        <xdr:cNvSpPr txBox="1"/>
      </xdr:nvSpPr>
      <xdr:spPr>
        <a:xfrm>
          <a:off x="10528300" y="1284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51,552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39760</xdr:rowOff>
    </xdr:from>
    <xdr:to>
      <xdr:col>14</xdr:col>
      <xdr:colOff>79375</xdr:colOff>
      <xdr:row>74</xdr:row>
      <xdr:rowOff>141360</xdr:rowOff>
    </xdr:to>
    <xdr:sp macro="" textlink="">
      <xdr:nvSpPr>
        <xdr:cNvPr id="421" name="円/楕円 420"/>
        <xdr:cNvSpPr/>
      </xdr:nvSpPr>
      <xdr:spPr>
        <a:xfrm>
          <a:off x="9588500" y="1272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157887</xdr:rowOff>
    </xdr:from>
    <xdr:ext cx="534377" cy="259045"/>
    <xdr:sp macro="" textlink="">
      <xdr:nvSpPr>
        <xdr:cNvPr id="422" name="テキスト ボックス 421"/>
        <xdr:cNvSpPr txBox="1"/>
      </xdr:nvSpPr>
      <xdr:spPr>
        <a:xfrm>
          <a:off x="9372111" y="125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82289</xdr:rowOff>
    </xdr:from>
    <xdr:to>
      <xdr:col>12</xdr:col>
      <xdr:colOff>561975</xdr:colOff>
      <xdr:row>76</xdr:row>
      <xdr:rowOff>12440</xdr:rowOff>
    </xdr:to>
    <xdr:sp macro="" textlink="">
      <xdr:nvSpPr>
        <xdr:cNvPr id="423" name="円/楕円 422"/>
        <xdr:cNvSpPr/>
      </xdr:nvSpPr>
      <xdr:spPr>
        <a:xfrm>
          <a:off x="8699500" y="12941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28966</xdr:rowOff>
    </xdr:from>
    <xdr:ext cx="534377" cy="259045"/>
    <xdr:sp macro="" textlink="">
      <xdr:nvSpPr>
        <xdr:cNvPr id="424" name="テキスト ボックス 423"/>
        <xdr:cNvSpPr txBox="1"/>
      </xdr:nvSpPr>
      <xdr:spPr>
        <a:xfrm>
          <a:off x="8483111" y="127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137629</xdr:rowOff>
    </xdr:from>
    <xdr:to>
      <xdr:col>11</xdr:col>
      <xdr:colOff>358775</xdr:colOff>
      <xdr:row>77</xdr:row>
      <xdr:rowOff>67779</xdr:rowOff>
    </xdr:to>
    <xdr:sp macro="" textlink="">
      <xdr:nvSpPr>
        <xdr:cNvPr id="425" name="円/楕円 424"/>
        <xdr:cNvSpPr/>
      </xdr:nvSpPr>
      <xdr:spPr>
        <a:xfrm>
          <a:off x="7810500" y="131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84305</xdr:rowOff>
    </xdr:from>
    <xdr:ext cx="534377" cy="259045"/>
    <xdr:sp macro="" textlink="">
      <xdr:nvSpPr>
        <xdr:cNvPr id="426" name="テキスト ボックス 425"/>
        <xdr:cNvSpPr txBox="1"/>
      </xdr:nvSpPr>
      <xdr:spPr>
        <a:xfrm>
          <a:off x="7594111" y="129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79719</xdr:rowOff>
    </xdr:from>
    <xdr:to>
      <xdr:col>10</xdr:col>
      <xdr:colOff>155575</xdr:colOff>
      <xdr:row>78</xdr:row>
      <xdr:rowOff>9869</xdr:rowOff>
    </xdr:to>
    <xdr:sp macro="" textlink="">
      <xdr:nvSpPr>
        <xdr:cNvPr id="427" name="円/楕円 426"/>
        <xdr:cNvSpPr/>
      </xdr:nvSpPr>
      <xdr:spPr>
        <a:xfrm>
          <a:off x="6921500" y="132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996</xdr:rowOff>
    </xdr:from>
    <xdr:ext cx="534377" cy="259045"/>
    <xdr:sp macro="" textlink="">
      <xdr:nvSpPr>
        <xdr:cNvPr id="428" name="テキスト ボックス 427"/>
        <xdr:cNvSpPr txBox="1"/>
      </xdr:nvSpPr>
      <xdr:spPr>
        <a:xfrm>
          <a:off x="6705111" y="133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109119</xdr:rowOff>
    </xdr:from>
    <xdr:to>
      <xdr:col>15</xdr:col>
      <xdr:colOff>180975</xdr:colOff>
      <xdr:row>95</xdr:row>
      <xdr:rowOff>141991</xdr:rowOff>
    </xdr:to>
    <xdr:cxnSp macro="">
      <xdr:nvCxnSpPr>
        <xdr:cNvPr id="453" name="直線コネクタ 452"/>
        <xdr:cNvCxnSpPr/>
      </xdr:nvCxnSpPr>
      <xdr:spPr>
        <a:xfrm>
          <a:off x="9639300" y="16396869"/>
          <a:ext cx="8382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1437</xdr:rowOff>
    </xdr:from>
    <xdr:to>
      <xdr:col>14</xdr:col>
      <xdr:colOff>28575</xdr:colOff>
      <xdr:row>95</xdr:row>
      <xdr:rowOff>109119</xdr:rowOff>
    </xdr:to>
    <xdr:cxnSp macro="">
      <xdr:nvCxnSpPr>
        <xdr:cNvPr id="456" name="直線コネクタ 455"/>
        <xdr:cNvCxnSpPr/>
      </xdr:nvCxnSpPr>
      <xdr:spPr>
        <a:xfrm>
          <a:off x="8750300" y="16117737"/>
          <a:ext cx="889000" cy="27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1437</xdr:rowOff>
    </xdr:from>
    <xdr:to>
      <xdr:col>12</xdr:col>
      <xdr:colOff>511175</xdr:colOff>
      <xdr:row>95</xdr:row>
      <xdr:rowOff>72051</xdr:rowOff>
    </xdr:to>
    <xdr:cxnSp macro="">
      <xdr:nvCxnSpPr>
        <xdr:cNvPr id="459" name="直線コネクタ 458"/>
        <xdr:cNvCxnSpPr/>
      </xdr:nvCxnSpPr>
      <xdr:spPr>
        <a:xfrm flipV="1">
          <a:off x="7861300" y="16117737"/>
          <a:ext cx="889000" cy="2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72051</xdr:rowOff>
    </xdr:from>
    <xdr:to>
      <xdr:col>11</xdr:col>
      <xdr:colOff>307975</xdr:colOff>
      <xdr:row>96</xdr:row>
      <xdr:rowOff>67331</xdr:rowOff>
    </xdr:to>
    <xdr:cxnSp macro="">
      <xdr:nvCxnSpPr>
        <xdr:cNvPr id="462" name="直線コネクタ 461"/>
        <xdr:cNvCxnSpPr/>
      </xdr:nvCxnSpPr>
      <xdr:spPr>
        <a:xfrm flipV="1">
          <a:off x="6972300" y="16359801"/>
          <a:ext cx="889000" cy="16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91191</xdr:rowOff>
    </xdr:from>
    <xdr:to>
      <xdr:col>15</xdr:col>
      <xdr:colOff>231775</xdr:colOff>
      <xdr:row>96</xdr:row>
      <xdr:rowOff>21341</xdr:rowOff>
    </xdr:to>
    <xdr:sp macro="" textlink="">
      <xdr:nvSpPr>
        <xdr:cNvPr id="472" name="円/楕円 471"/>
        <xdr:cNvSpPr/>
      </xdr:nvSpPr>
      <xdr:spPr>
        <a:xfrm>
          <a:off x="10426700" y="1637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69618</xdr:rowOff>
    </xdr:from>
    <xdr:ext cx="534377" cy="259045"/>
    <xdr:sp macro="" textlink="">
      <xdr:nvSpPr>
        <xdr:cNvPr id="473" name="土木費該当値テキスト"/>
        <xdr:cNvSpPr txBox="1"/>
      </xdr:nvSpPr>
      <xdr:spPr>
        <a:xfrm>
          <a:off x="10528300" y="1635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69,599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58319</xdr:rowOff>
    </xdr:from>
    <xdr:to>
      <xdr:col>14</xdr:col>
      <xdr:colOff>79375</xdr:colOff>
      <xdr:row>95</xdr:row>
      <xdr:rowOff>159919</xdr:rowOff>
    </xdr:to>
    <xdr:sp macro="" textlink="">
      <xdr:nvSpPr>
        <xdr:cNvPr id="474" name="円/楕円 473"/>
        <xdr:cNvSpPr/>
      </xdr:nvSpPr>
      <xdr:spPr>
        <a:xfrm>
          <a:off x="9588500" y="163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151046</xdr:rowOff>
    </xdr:from>
    <xdr:ext cx="534377" cy="259045"/>
    <xdr:sp macro="" textlink="">
      <xdr:nvSpPr>
        <xdr:cNvPr id="475" name="テキスト ボックス 474"/>
        <xdr:cNvSpPr txBox="1"/>
      </xdr:nvSpPr>
      <xdr:spPr>
        <a:xfrm>
          <a:off x="9372111" y="164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122087</xdr:rowOff>
    </xdr:from>
    <xdr:to>
      <xdr:col>12</xdr:col>
      <xdr:colOff>561975</xdr:colOff>
      <xdr:row>94</xdr:row>
      <xdr:rowOff>52237</xdr:rowOff>
    </xdr:to>
    <xdr:sp macro="" textlink="">
      <xdr:nvSpPr>
        <xdr:cNvPr id="476" name="円/楕円 475"/>
        <xdr:cNvSpPr/>
      </xdr:nvSpPr>
      <xdr:spPr>
        <a:xfrm>
          <a:off x="8699500" y="160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68764</xdr:rowOff>
    </xdr:from>
    <xdr:ext cx="599010" cy="259045"/>
    <xdr:sp macro="" textlink="">
      <xdr:nvSpPr>
        <xdr:cNvPr id="477" name="テキスト ボックス 476"/>
        <xdr:cNvSpPr txBox="1"/>
      </xdr:nvSpPr>
      <xdr:spPr>
        <a:xfrm>
          <a:off x="8450794" y="1584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21251</xdr:rowOff>
    </xdr:from>
    <xdr:to>
      <xdr:col>11</xdr:col>
      <xdr:colOff>358775</xdr:colOff>
      <xdr:row>95</xdr:row>
      <xdr:rowOff>122851</xdr:rowOff>
    </xdr:to>
    <xdr:sp macro="" textlink="">
      <xdr:nvSpPr>
        <xdr:cNvPr id="478" name="円/楕円 477"/>
        <xdr:cNvSpPr/>
      </xdr:nvSpPr>
      <xdr:spPr>
        <a:xfrm>
          <a:off x="7810500" y="1630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113978</xdr:rowOff>
    </xdr:from>
    <xdr:ext cx="534377" cy="259045"/>
    <xdr:sp macro="" textlink="">
      <xdr:nvSpPr>
        <xdr:cNvPr id="479" name="テキスト ボックス 478"/>
        <xdr:cNvSpPr txBox="1"/>
      </xdr:nvSpPr>
      <xdr:spPr>
        <a:xfrm>
          <a:off x="7594111" y="1640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16531</xdr:rowOff>
    </xdr:from>
    <xdr:to>
      <xdr:col>10</xdr:col>
      <xdr:colOff>155575</xdr:colOff>
      <xdr:row>96</xdr:row>
      <xdr:rowOff>118131</xdr:rowOff>
    </xdr:to>
    <xdr:sp macro="" textlink="">
      <xdr:nvSpPr>
        <xdr:cNvPr id="480" name="円/楕円 479"/>
        <xdr:cNvSpPr/>
      </xdr:nvSpPr>
      <xdr:spPr>
        <a:xfrm>
          <a:off x="6921500" y="164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109258</xdr:rowOff>
    </xdr:from>
    <xdr:ext cx="534377" cy="259045"/>
    <xdr:sp macro="" textlink="">
      <xdr:nvSpPr>
        <xdr:cNvPr id="481" name="テキスト ボックス 480"/>
        <xdr:cNvSpPr txBox="1"/>
      </xdr:nvSpPr>
      <xdr:spPr>
        <a:xfrm>
          <a:off x="6705111" y="16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56566</xdr:rowOff>
    </xdr:from>
    <xdr:to>
      <xdr:col>23</xdr:col>
      <xdr:colOff>517525</xdr:colOff>
      <xdr:row>38</xdr:row>
      <xdr:rowOff>56899</xdr:rowOff>
    </xdr:to>
    <xdr:cxnSp macro="">
      <xdr:nvCxnSpPr>
        <xdr:cNvPr id="514" name="直線コネクタ 513"/>
        <xdr:cNvCxnSpPr/>
      </xdr:nvCxnSpPr>
      <xdr:spPr>
        <a:xfrm>
          <a:off x="15481300" y="6400216"/>
          <a:ext cx="838200" cy="17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56566</xdr:rowOff>
    </xdr:from>
    <xdr:to>
      <xdr:col>22</xdr:col>
      <xdr:colOff>365125</xdr:colOff>
      <xdr:row>38</xdr:row>
      <xdr:rowOff>61652</xdr:rowOff>
    </xdr:to>
    <xdr:cxnSp macro="">
      <xdr:nvCxnSpPr>
        <xdr:cNvPr id="517" name="直線コネクタ 516"/>
        <xdr:cNvCxnSpPr/>
      </xdr:nvCxnSpPr>
      <xdr:spPr>
        <a:xfrm flipV="1">
          <a:off x="14592300" y="6400216"/>
          <a:ext cx="889000" cy="17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61652</xdr:rowOff>
    </xdr:from>
    <xdr:to>
      <xdr:col>21</xdr:col>
      <xdr:colOff>161925</xdr:colOff>
      <xdr:row>38</xdr:row>
      <xdr:rowOff>92437</xdr:rowOff>
    </xdr:to>
    <xdr:cxnSp macro="">
      <xdr:nvCxnSpPr>
        <xdr:cNvPr id="520" name="直線コネクタ 519"/>
        <xdr:cNvCxnSpPr/>
      </xdr:nvCxnSpPr>
      <xdr:spPr>
        <a:xfrm flipV="1">
          <a:off x="13703300" y="6576752"/>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73340</xdr:rowOff>
    </xdr:from>
    <xdr:to>
      <xdr:col>19</xdr:col>
      <xdr:colOff>644525</xdr:colOff>
      <xdr:row>38</xdr:row>
      <xdr:rowOff>92437</xdr:rowOff>
    </xdr:to>
    <xdr:cxnSp macro="">
      <xdr:nvCxnSpPr>
        <xdr:cNvPr id="523" name="直線コネクタ 522"/>
        <xdr:cNvCxnSpPr/>
      </xdr:nvCxnSpPr>
      <xdr:spPr>
        <a:xfrm>
          <a:off x="12814300" y="6588440"/>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6099</xdr:rowOff>
    </xdr:from>
    <xdr:to>
      <xdr:col>23</xdr:col>
      <xdr:colOff>568325</xdr:colOff>
      <xdr:row>38</xdr:row>
      <xdr:rowOff>107699</xdr:rowOff>
    </xdr:to>
    <xdr:sp macro="" textlink="">
      <xdr:nvSpPr>
        <xdr:cNvPr id="533" name="円/楕円 532"/>
        <xdr:cNvSpPr/>
      </xdr:nvSpPr>
      <xdr:spPr>
        <a:xfrm>
          <a:off x="16268700" y="65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92476</xdr:rowOff>
    </xdr:from>
    <xdr:ext cx="534377" cy="259045"/>
    <xdr:sp macro="" textlink="">
      <xdr:nvSpPr>
        <xdr:cNvPr id="534" name="消防費該当値テキスト"/>
        <xdr:cNvSpPr txBox="1"/>
      </xdr:nvSpPr>
      <xdr:spPr>
        <a:xfrm>
          <a:off x="16370300" y="643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5766</xdr:rowOff>
    </xdr:from>
    <xdr:to>
      <xdr:col>22</xdr:col>
      <xdr:colOff>415925</xdr:colOff>
      <xdr:row>37</xdr:row>
      <xdr:rowOff>107366</xdr:rowOff>
    </xdr:to>
    <xdr:sp macro="" textlink="">
      <xdr:nvSpPr>
        <xdr:cNvPr id="535" name="円/楕円 534"/>
        <xdr:cNvSpPr/>
      </xdr:nvSpPr>
      <xdr:spPr>
        <a:xfrm>
          <a:off x="15430500" y="63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98493</xdr:rowOff>
    </xdr:from>
    <xdr:ext cx="534377" cy="259045"/>
    <xdr:sp macro="" textlink="">
      <xdr:nvSpPr>
        <xdr:cNvPr id="536" name="テキスト ボックス 535"/>
        <xdr:cNvSpPr txBox="1"/>
      </xdr:nvSpPr>
      <xdr:spPr>
        <a:xfrm>
          <a:off x="15214111" y="644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10852</xdr:rowOff>
    </xdr:from>
    <xdr:to>
      <xdr:col>21</xdr:col>
      <xdr:colOff>212725</xdr:colOff>
      <xdr:row>38</xdr:row>
      <xdr:rowOff>112452</xdr:rowOff>
    </xdr:to>
    <xdr:sp macro="" textlink="">
      <xdr:nvSpPr>
        <xdr:cNvPr id="537" name="円/楕円 536"/>
        <xdr:cNvSpPr/>
      </xdr:nvSpPr>
      <xdr:spPr>
        <a:xfrm>
          <a:off x="14541500" y="65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103579</xdr:rowOff>
    </xdr:from>
    <xdr:ext cx="534377" cy="259045"/>
    <xdr:sp macro="" textlink="">
      <xdr:nvSpPr>
        <xdr:cNvPr id="538" name="テキスト ボックス 537"/>
        <xdr:cNvSpPr txBox="1"/>
      </xdr:nvSpPr>
      <xdr:spPr>
        <a:xfrm>
          <a:off x="14325111" y="66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41637</xdr:rowOff>
    </xdr:from>
    <xdr:to>
      <xdr:col>20</xdr:col>
      <xdr:colOff>9525</xdr:colOff>
      <xdr:row>38</xdr:row>
      <xdr:rowOff>143237</xdr:rowOff>
    </xdr:to>
    <xdr:sp macro="" textlink="">
      <xdr:nvSpPr>
        <xdr:cNvPr id="539" name="円/楕円 538"/>
        <xdr:cNvSpPr/>
      </xdr:nvSpPr>
      <xdr:spPr>
        <a:xfrm>
          <a:off x="13652500" y="65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134364</xdr:rowOff>
    </xdr:from>
    <xdr:ext cx="534377" cy="259045"/>
    <xdr:sp macro="" textlink="">
      <xdr:nvSpPr>
        <xdr:cNvPr id="540" name="テキスト ボックス 539"/>
        <xdr:cNvSpPr txBox="1"/>
      </xdr:nvSpPr>
      <xdr:spPr>
        <a:xfrm>
          <a:off x="13436111" y="664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22540</xdr:rowOff>
    </xdr:from>
    <xdr:to>
      <xdr:col>18</xdr:col>
      <xdr:colOff>492125</xdr:colOff>
      <xdr:row>38</xdr:row>
      <xdr:rowOff>124140</xdr:rowOff>
    </xdr:to>
    <xdr:sp macro="" textlink="">
      <xdr:nvSpPr>
        <xdr:cNvPr id="541" name="円/楕円 540"/>
        <xdr:cNvSpPr/>
      </xdr:nvSpPr>
      <xdr:spPr>
        <a:xfrm>
          <a:off x="12763500" y="65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115267</xdr:rowOff>
    </xdr:from>
    <xdr:ext cx="534377" cy="259045"/>
    <xdr:sp macro="" textlink="">
      <xdr:nvSpPr>
        <xdr:cNvPr id="542" name="テキスト ボックス 541"/>
        <xdr:cNvSpPr txBox="1"/>
      </xdr:nvSpPr>
      <xdr:spPr>
        <a:xfrm>
          <a:off x="12547111" y="66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169592</xdr:rowOff>
    </xdr:from>
    <xdr:to>
      <xdr:col>23</xdr:col>
      <xdr:colOff>517525</xdr:colOff>
      <xdr:row>57</xdr:row>
      <xdr:rowOff>28587</xdr:rowOff>
    </xdr:to>
    <xdr:cxnSp macro="">
      <xdr:nvCxnSpPr>
        <xdr:cNvPr id="569" name="直線コネクタ 568"/>
        <xdr:cNvCxnSpPr/>
      </xdr:nvCxnSpPr>
      <xdr:spPr>
        <a:xfrm flipV="1">
          <a:off x="15481300" y="9770792"/>
          <a:ext cx="8382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28587</xdr:rowOff>
    </xdr:from>
    <xdr:to>
      <xdr:col>22</xdr:col>
      <xdr:colOff>365125</xdr:colOff>
      <xdr:row>57</xdr:row>
      <xdr:rowOff>37731</xdr:rowOff>
    </xdr:to>
    <xdr:cxnSp macro="">
      <xdr:nvCxnSpPr>
        <xdr:cNvPr id="572" name="直線コネクタ 571"/>
        <xdr:cNvCxnSpPr/>
      </xdr:nvCxnSpPr>
      <xdr:spPr>
        <a:xfrm flipV="1">
          <a:off x="14592300" y="980123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162501</xdr:rowOff>
    </xdr:from>
    <xdr:to>
      <xdr:col>21</xdr:col>
      <xdr:colOff>161925</xdr:colOff>
      <xdr:row>57</xdr:row>
      <xdr:rowOff>37731</xdr:rowOff>
    </xdr:to>
    <xdr:cxnSp macro="">
      <xdr:nvCxnSpPr>
        <xdr:cNvPr id="575" name="直線コネクタ 574"/>
        <xdr:cNvCxnSpPr/>
      </xdr:nvCxnSpPr>
      <xdr:spPr>
        <a:xfrm>
          <a:off x="13703300" y="9763701"/>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25378</xdr:rowOff>
    </xdr:from>
    <xdr:to>
      <xdr:col>19</xdr:col>
      <xdr:colOff>644525</xdr:colOff>
      <xdr:row>56</xdr:row>
      <xdr:rowOff>162501</xdr:rowOff>
    </xdr:to>
    <xdr:cxnSp macro="">
      <xdr:nvCxnSpPr>
        <xdr:cNvPr id="578" name="直線コネクタ 577"/>
        <xdr:cNvCxnSpPr/>
      </xdr:nvCxnSpPr>
      <xdr:spPr>
        <a:xfrm>
          <a:off x="12814300" y="9626578"/>
          <a:ext cx="889000" cy="1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118792</xdr:rowOff>
    </xdr:from>
    <xdr:to>
      <xdr:col>23</xdr:col>
      <xdr:colOff>568325</xdr:colOff>
      <xdr:row>57</xdr:row>
      <xdr:rowOff>48942</xdr:rowOff>
    </xdr:to>
    <xdr:sp macro="" textlink="">
      <xdr:nvSpPr>
        <xdr:cNvPr id="588" name="円/楕円 587"/>
        <xdr:cNvSpPr/>
      </xdr:nvSpPr>
      <xdr:spPr>
        <a:xfrm>
          <a:off x="16268700" y="97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97219</xdr:rowOff>
    </xdr:from>
    <xdr:ext cx="534377" cy="259045"/>
    <xdr:sp macro="" textlink="">
      <xdr:nvSpPr>
        <xdr:cNvPr id="589" name="教育費該当値テキスト"/>
        <xdr:cNvSpPr txBox="1"/>
      </xdr:nvSpPr>
      <xdr:spPr>
        <a:xfrm>
          <a:off x="16370300" y="969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149237</xdr:rowOff>
    </xdr:from>
    <xdr:to>
      <xdr:col>22</xdr:col>
      <xdr:colOff>415925</xdr:colOff>
      <xdr:row>57</xdr:row>
      <xdr:rowOff>79387</xdr:rowOff>
    </xdr:to>
    <xdr:sp macro="" textlink="">
      <xdr:nvSpPr>
        <xdr:cNvPr id="590" name="円/楕円 589"/>
        <xdr:cNvSpPr/>
      </xdr:nvSpPr>
      <xdr:spPr>
        <a:xfrm>
          <a:off x="15430500" y="9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70514</xdr:rowOff>
    </xdr:from>
    <xdr:ext cx="534377" cy="259045"/>
    <xdr:sp macro="" textlink="">
      <xdr:nvSpPr>
        <xdr:cNvPr id="591" name="テキスト ボックス 590"/>
        <xdr:cNvSpPr txBox="1"/>
      </xdr:nvSpPr>
      <xdr:spPr>
        <a:xfrm>
          <a:off x="15214111" y="984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158381</xdr:rowOff>
    </xdr:from>
    <xdr:to>
      <xdr:col>21</xdr:col>
      <xdr:colOff>212725</xdr:colOff>
      <xdr:row>57</xdr:row>
      <xdr:rowOff>88531</xdr:rowOff>
    </xdr:to>
    <xdr:sp macro="" textlink="">
      <xdr:nvSpPr>
        <xdr:cNvPr id="592" name="円/楕円 591"/>
        <xdr:cNvSpPr/>
      </xdr:nvSpPr>
      <xdr:spPr>
        <a:xfrm>
          <a:off x="14541500" y="97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79658</xdr:rowOff>
    </xdr:from>
    <xdr:ext cx="534377" cy="259045"/>
    <xdr:sp macro="" textlink="">
      <xdr:nvSpPr>
        <xdr:cNvPr id="593" name="テキスト ボックス 592"/>
        <xdr:cNvSpPr txBox="1"/>
      </xdr:nvSpPr>
      <xdr:spPr>
        <a:xfrm>
          <a:off x="14325111" y="98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111701</xdr:rowOff>
    </xdr:from>
    <xdr:to>
      <xdr:col>20</xdr:col>
      <xdr:colOff>9525</xdr:colOff>
      <xdr:row>57</xdr:row>
      <xdr:rowOff>41851</xdr:rowOff>
    </xdr:to>
    <xdr:sp macro="" textlink="">
      <xdr:nvSpPr>
        <xdr:cNvPr id="594" name="円/楕円 593"/>
        <xdr:cNvSpPr/>
      </xdr:nvSpPr>
      <xdr:spPr>
        <a:xfrm>
          <a:off x="13652500" y="97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32978</xdr:rowOff>
    </xdr:from>
    <xdr:ext cx="534377" cy="259045"/>
    <xdr:sp macro="" textlink="">
      <xdr:nvSpPr>
        <xdr:cNvPr id="595" name="テキスト ボックス 594"/>
        <xdr:cNvSpPr txBox="1"/>
      </xdr:nvSpPr>
      <xdr:spPr>
        <a:xfrm>
          <a:off x="13436111" y="980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146028</xdr:rowOff>
    </xdr:from>
    <xdr:to>
      <xdr:col>18</xdr:col>
      <xdr:colOff>492125</xdr:colOff>
      <xdr:row>56</xdr:row>
      <xdr:rowOff>76178</xdr:rowOff>
    </xdr:to>
    <xdr:sp macro="" textlink="">
      <xdr:nvSpPr>
        <xdr:cNvPr id="596" name="円/楕円 595"/>
        <xdr:cNvSpPr/>
      </xdr:nvSpPr>
      <xdr:spPr>
        <a:xfrm>
          <a:off x="12763500" y="95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92705</xdr:rowOff>
    </xdr:from>
    <xdr:ext cx="599010" cy="259045"/>
    <xdr:sp macro="" textlink="">
      <xdr:nvSpPr>
        <xdr:cNvPr id="597" name="テキスト ボックス 596"/>
        <xdr:cNvSpPr txBox="1"/>
      </xdr:nvSpPr>
      <xdr:spPr>
        <a:xfrm>
          <a:off x="12514794" y="935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161691</xdr:rowOff>
    </xdr:from>
    <xdr:to>
      <xdr:col>23</xdr:col>
      <xdr:colOff>517525</xdr:colOff>
      <xdr:row>79</xdr:row>
      <xdr:rowOff>30376</xdr:rowOff>
    </xdr:to>
    <xdr:cxnSp macro="">
      <xdr:nvCxnSpPr>
        <xdr:cNvPr id="626" name="直線コネクタ 625"/>
        <xdr:cNvCxnSpPr/>
      </xdr:nvCxnSpPr>
      <xdr:spPr>
        <a:xfrm>
          <a:off x="15481300" y="13534791"/>
          <a:ext cx="8382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46081</xdr:rowOff>
    </xdr:from>
    <xdr:to>
      <xdr:col>22</xdr:col>
      <xdr:colOff>365125</xdr:colOff>
      <xdr:row>78</xdr:row>
      <xdr:rowOff>161691</xdr:rowOff>
    </xdr:to>
    <xdr:cxnSp macro="">
      <xdr:nvCxnSpPr>
        <xdr:cNvPr id="629" name="直線コネクタ 628"/>
        <xdr:cNvCxnSpPr/>
      </xdr:nvCxnSpPr>
      <xdr:spPr>
        <a:xfrm>
          <a:off x="14592300" y="13419181"/>
          <a:ext cx="889000" cy="1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46081</xdr:rowOff>
    </xdr:from>
    <xdr:to>
      <xdr:col>21</xdr:col>
      <xdr:colOff>161925</xdr:colOff>
      <xdr:row>78</xdr:row>
      <xdr:rowOff>119354</xdr:rowOff>
    </xdr:to>
    <xdr:cxnSp macro="">
      <xdr:nvCxnSpPr>
        <xdr:cNvPr id="632" name="直線コネクタ 631"/>
        <xdr:cNvCxnSpPr/>
      </xdr:nvCxnSpPr>
      <xdr:spPr>
        <a:xfrm flipV="1">
          <a:off x="13703300" y="13419181"/>
          <a:ext cx="889000" cy="7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119354</xdr:rowOff>
    </xdr:from>
    <xdr:to>
      <xdr:col>19</xdr:col>
      <xdr:colOff>644525</xdr:colOff>
      <xdr:row>78</xdr:row>
      <xdr:rowOff>168328</xdr:rowOff>
    </xdr:to>
    <xdr:cxnSp macro="">
      <xdr:nvCxnSpPr>
        <xdr:cNvPr id="635" name="直線コネクタ 634"/>
        <xdr:cNvCxnSpPr/>
      </xdr:nvCxnSpPr>
      <xdr:spPr>
        <a:xfrm flipV="1">
          <a:off x="12814300" y="13492454"/>
          <a:ext cx="8890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151026</xdr:rowOff>
    </xdr:from>
    <xdr:to>
      <xdr:col>23</xdr:col>
      <xdr:colOff>568325</xdr:colOff>
      <xdr:row>79</xdr:row>
      <xdr:rowOff>81176</xdr:rowOff>
    </xdr:to>
    <xdr:sp macro="" textlink="">
      <xdr:nvSpPr>
        <xdr:cNvPr id="645" name="円/楕円 644"/>
        <xdr:cNvSpPr/>
      </xdr:nvSpPr>
      <xdr:spPr>
        <a:xfrm>
          <a:off x="16268700" y="135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65953</xdr:rowOff>
    </xdr:from>
    <xdr:ext cx="469744" cy="259045"/>
    <xdr:sp macro="" textlink="">
      <xdr:nvSpPr>
        <xdr:cNvPr id="646" name="災害復旧費該当値テキスト"/>
        <xdr:cNvSpPr txBox="1"/>
      </xdr:nvSpPr>
      <xdr:spPr>
        <a:xfrm>
          <a:off x="16370300" y="1343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110891</xdr:rowOff>
    </xdr:from>
    <xdr:to>
      <xdr:col>22</xdr:col>
      <xdr:colOff>415925</xdr:colOff>
      <xdr:row>79</xdr:row>
      <xdr:rowOff>41041</xdr:rowOff>
    </xdr:to>
    <xdr:sp macro="" textlink="">
      <xdr:nvSpPr>
        <xdr:cNvPr id="647" name="円/楕円 646"/>
        <xdr:cNvSpPr/>
      </xdr:nvSpPr>
      <xdr:spPr>
        <a:xfrm>
          <a:off x="15430500" y="134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32168</xdr:rowOff>
    </xdr:from>
    <xdr:ext cx="469744" cy="259045"/>
    <xdr:sp macro="" textlink="">
      <xdr:nvSpPr>
        <xdr:cNvPr id="648" name="テキスト ボックス 647"/>
        <xdr:cNvSpPr txBox="1"/>
      </xdr:nvSpPr>
      <xdr:spPr>
        <a:xfrm>
          <a:off x="15246427" y="1357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166731</xdr:rowOff>
    </xdr:from>
    <xdr:to>
      <xdr:col>21</xdr:col>
      <xdr:colOff>212725</xdr:colOff>
      <xdr:row>78</xdr:row>
      <xdr:rowOff>96881</xdr:rowOff>
    </xdr:to>
    <xdr:sp macro="" textlink="">
      <xdr:nvSpPr>
        <xdr:cNvPr id="649" name="円/楕円 648"/>
        <xdr:cNvSpPr/>
      </xdr:nvSpPr>
      <xdr:spPr>
        <a:xfrm>
          <a:off x="14541500" y="133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113408</xdr:rowOff>
    </xdr:from>
    <xdr:ext cx="534377" cy="259045"/>
    <xdr:sp macro="" textlink="">
      <xdr:nvSpPr>
        <xdr:cNvPr id="650" name="テキスト ボックス 649"/>
        <xdr:cNvSpPr txBox="1"/>
      </xdr:nvSpPr>
      <xdr:spPr>
        <a:xfrm>
          <a:off x="14325111" y="131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68554</xdr:rowOff>
    </xdr:from>
    <xdr:to>
      <xdr:col>20</xdr:col>
      <xdr:colOff>9525</xdr:colOff>
      <xdr:row>78</xdr:row>
      <xdr:rowOff>170154</xdr:rowOff>
    </xdr:to>
    <xdr:sp macro="" textlink="">
      <xdr:nvSpPr>
        <xdr:cNvPr id="651" name="円/楕円 650"/>
        <xdr:cNvSpPr/>
      </xdr:nvSpPr>
      <xdr:spPr>
        <a:xfrm>
          <a:off x="13652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15231</xdr:rowOff>
    </xdr:from>
    <xdr:ext cx="534377" cy="259045"/>
    <xdr:sp macro="" textlink="">
      <xdr:nvSpPr>
        <xdr:cNvPr id="652" name="テキスト ボックス 651"/>
        <xdr:cNvSpPr txBox="1"/>
      </xdr:nvSpPr>
      <xdr:spPr>
        <a:xfrm>
          <a:off x="13436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117528</xdr:rowOff>
    </xdr:from>
    <xdr:to>
      <xdr:col>18</xdr:col>
      <xdr:colOff>492125</xdr:colOff>
      <xdr:row>79</xdr:row>
      <xdr:rowOff>47678</xdr:rowOff>
    </xdr:to>
    <xdr:sp macro="" textlink="">
      <xdr:nvSpPr>
        <xdr:cNvPr id="653" name="円/楕円 652"/>
        <xdr:cNvSpPr/>
      </xdr:nvSpPr>
      <xdr:spPr>
        <a:xfrm>
          <a:off x="12763500" y="134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38805</xdr:rowOff>
    </xdr:from>
    <xdr:ext cx="469744" cy="259045"/>
    <xdr:sp macro="" textlink="">
      <xdr:nvSpPr>
        <xdr:cNvPr id="654" name="テキスト ボックス 653"/>
        <xdr:cNvSpPr txBox="1"/>
      </xdr:nvSpPr>
      <xdr:spPr>
        <a:xfrm>
          <a:off x="12579427" y="13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89294</xdr:rowOff>
    </xdr:from>
    <xdr:to>
      <xdr:col>23</xdr:col>
      <xdr:colOff>517525</xdr:colOff>
      <xdr:row>96</xdr:row>
      <xdr:rowOff>116694</xdr:rowOff>
    </xdr:to>
    <xdr:cxnSp macro="">
      <xdr:nvCxnSpPr>
        <xdr:cNvPr id="681" name="直線コネクタ 680"/>
        <xdr:cNvCxnSpPr/>
      </xdr:nvCxnSpPr>
      <xdr:spPr>
        <a:xfrm flipV="1">
          <a:off x="15481300" y="16548494"/>
          <a:ext cx="8382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116694</xdr:rowOff>
    </xdr:from>
    <xdr:to>
      <xdr:col>22</xdr:col>
      <xdr:colOff>365125</xdr:colOff>
      <xdr:row>96</xdr:row>
      <xdr:rowOff>143467</xdr:rowOff>
    </xdr:to>
    <xdr:cxnSp macro="">
      <xdr:nvCxnSpPr>
        <xdr:cNvPr id="684" name="直線コネクタ 683"/>
        <xdr:cNvCxnSpPr/>
      </xdr:nvCxnSpPr>
      <xdr:spPr>
        <a:xfrm flipV="1">
          <a:off x="14592300" y="16575894"/>
          <a:ext cx="8890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143467</xdr:rowOff>
    </xdr:from>
    <xdr:to>
      <xdr:col>21</xdr:col>
      <xdr:colOff>161925</xdr:colOff>
      <xdr:row>96</xdr:row>
      <xdr:rowOff>158710</xdr:rowOff>
    </xdr:to>
    <xdr:cxnSp macro="">
      <xdr:nvCxnSpPr>
        <xdr:cNvPr id="687" name="直線コネクタ 686"/>
        <xdr:cNvCxnSpPr/>
      </xdr:nvCxnSpPr>
      <xdr:spPr>
        <a:xfrm flipV="1">
          <a:off x="13703300" y="16602667"/>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33017</xdr:rowOff>
    </xdr:from>
    <xdr:to>
      <xdr:col>19</xdr:col>
      <xdr:colOff>644525</xdr:colOff>
      <xdr:row>96</xdr:row>
      <xdr:rowOff>158710</xdr:rowOff>
    </xdr:to>
    <xdr:cxnSp macro="">
      <xdr:nvCxnSpPr>
        <xdr:cNvPr id="690" name="直線コネクタ 689"/>
        <xdr:cNvCxnSpPr/>
      </xdr:nvCxnSpPr>
      <xdr:spPr>
        <a:xfrm>
          <a:off x="12814300" y="16492217"/>
          <a:ext cx="889000" cy="12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38494</xdr:rowOff>
    </xdr:from>
    <xdr:to>
      <xdr:col>23</xdr:col>
      <xdr:colOff>568325</xdr:colOff>
      <xdr:row>96</xdr:row>
      <xdr:rowOff>140094</xdr:rowOff>
    </xdr:to>
    <xdr:sp macro="" textlink="">
      <xdr:nvSpPr>
        <xdr:cNvPr id="700" name="円/楕円 699"/>
        <xdr:cNvSpPr/>
      </xdr:nvSpPr>
      <xdr:spPr>
        <a:xfrm>
          <a:off x="16268700" y="16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16921</xdr:rowOff>
    </xdr:from>
    <xdr:ext cx="534377" cy="259045"/>
    <xdr:sp macro="" textlink="">
      <xdr:nvSpPr>
        <xdr:cNvPr id="701" name="公債費該当値テキスト"/>
        <xdr:cNvSpPr txBox="1"/>
      </xdr:nvSpPr>
      <xdr:spPr>
        <a:xfrm>
          <a:off x="16370300" y="164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86,025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65894</xdr:rowOff>
    </xdr:from>
    <xdr:to>
      <xdr:col>22</xdr:col>
      <xdr:colOff>415925</xdr:colOff>
      <xdr:row>96</xdr:row>
      <xdr:rowOff>167494</xdr:rowOff>
    </xdr:to>
    <xdr:sp macro="" textlink="">
      <xdr:nvSpPr>
        <xdr:cNvPr id="702" name="円/楕円 701"/>
        <xdr:cNvSpPr/>
      </xdr:nvSpPr>
      <xdr:spPr>
        <a:xfrm>
          <a:off x="15430500" y="16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158621</xdr:rowOff>
    </xdr:from>
    <xdr:ext cx="534377" cy="259045"/>
    <xdr:sp macro="" textlink="">
      <xdr:nvSpPr>
        <xdr:cNvPr id="703" name="テキスト ボックス 702"/>
        <xdr:cNvSpPr txBox="1"/>
      </xdr:nvSpPr>
      <xdr:spPr>
        <a:xfrm>
          <a:off x="15214111" y="166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92667</xdr:rowOff>
    </xdr:from>
    <xdr:to>
      <xdr:col>21</xdr:col>
      <xdr:colOff>212725</xdr:colOff>
      <xdr:row>97</xdr:row>
      <xdr:rowOff>22817</xdr:rowOff>
    </xdr:to>
    <xdr:sp macro="" textlink="">
      <xdr:nvSpPr>
        <xdr:cNvPr id="704" name="円/楕円 703"/>
        <xdr:cNvSpPr/>
      </xdr:nvSpPr>
      <xdr:spPr>
        <a:xfrm>
          <a:off x="14541500" y="165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13944</xdr:rowOff>
    </xdr:from>
    <xdr:ext cx="534377" cy="259045"/>
    <xdr:sp macro="" textlink="">
      <xdr:nvSpPr>
        <xdr:cNvPr id="705" name="テキスト ボックス 704"/>
        <xdr:cNvSpPr txBox="1"/>
      </xdr:nvSpPr>
      <xdr:spPr>
        <a:xfrm>
          <a:off x="14325111" y="1664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107910</xdr:rowOff>
    </xdr:from>
    <xdr:to>
      <xdr:col>20</xdr:col>
      <xdr:colOff>9525</xdr:colOff>
      <xdr:row>97</xdr:row>
      <xdr:rowOff>38060</xdr:rowOff>
    </xdr:to>
    <xdr:sp macro="" textlink="">
      <xdr:nvSpPr>
        <xdr:cNvPr id="706" name="円/楕円 705"/>
        <xdr:cNvSpPr/>
      </xdr:nvSpPr>
      <xdr:spPr>
        <a:xfrm>
          <a:off x="13652500" y="165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29187</xdr:rowOff>
    </xdr:from>
    <xdr:ext cx="534377" cy="259045"/>
    <xdr:sp macro="" textlink="">
      <xdr:nvSpPr>
        <xdr:cNvPr id="707" name="テキスト ボックス 706"/>
        <xdr:cNvSpPr txBox="1"/>
      </xdr:nvSpPr>
      <xdr:spPr>
        <a:xfrm>
          <a:off x="13436111" y="166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153667</xdr:rowOff>
    </xdr:from>
    <xdr:to>
      <xdr:col>18</xdr:col>
      <xdr:colOff>492125</xdr:colOff>
      <xdr:row>96</xdr:row>
      <xdr:rowOff>83817</xdr:rowOff>
    </xdr:to>
    <xdr:sp macro="" textlink="">
      <xdr:nvSpPr>
        <xdr:cNvPr id="708" name="円/楕円 707"/>
        <xdr:cNvSpPr/>
      </xdr:nvSpPr>
      <xdr:spPr>
        <a:xfrm>
          <a:off x="12763500" y="164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74944</xdr:rowOff>
    </xdr:from>
    <xdr:ext cx="534377" cy="259045"/>
    <xdr:sp macro="" textlink="">
      <xdr:nvSpPr>
        <xdr:cNvPr id="709" name="テキスト ボックス 708"/>
        <xdr:cNvSpPr txBox="1"/>
      </xdr:nvSpPr>
      <xdr:spPr>
        <a:xfrm>
          <a:off x="12547111" y="165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・商工費については、住民一人当たり決算額が</a:t>
          </a:r>
          <a:r>
            <a:rPr kumimoji="1" lang="ja-JP" altLang="en-US" sz="1300">
              <a:solidFill>
                <a:schemeClr val="dk1"/>
              </a:solidFill>
              <a:effectLst/>
              <a:latin typeface="+mn-lt"/>
              <a:ea typeface="+mn-ea"/>
              <a:cs typeface="+mn-cs"/>
            </a:rPr>
            <a:t>５１，５５２</a:t>
          </a:r>
          <a:r>
            <a:rPr kumimoji="1" lang="ja-JP" altLang="ja-JP" sz="1300">
              <a:solidFill>
                <a:schemeClr val="dk1"/>
              </a:solidFill>
              <a:effectLst/>
              <a:latin typeface="+mn-lt"/>
              <a:ea typeface="+mn-ea"/>
              <a:cs typeface="+mn-cs"/>
            </a:rPr>
            <a:t>円となっており、類似団体平均に比べ高くなっているが、平成２５年度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道の駅整備事業</a:t>
          </a:r>
          <a:r>
            <a:rPr kumimoji="1" lang="ja-JP" altLang="en-US" sz="1300">
              <a:solidFill>
                <a:schemeClr val="dk1"/>
              </a:solidFill>
              <a:effectLst/>
              <a:latin typeface="+mn-lt"/>
              <a:ea typeface="+mn-ea"/>
              <a:cs typeface="+mn-cs"/>
            </a:rPr>
            <a:t>や朝日自然観多目的交流施設整備事業等</a:t>
          </a:r>
          <a:r>
            <a:rPr kumimoji="1" lang="ja-JP" altLang="ja-JP" sz="1300">
              <a:solidFill>
                <a:schemeClr val="dk1"/>
              </a:solidFill>
              <a:effectLst/>
              <a:latin typeface="+mn-lt"/>
              <a:ea typeface="+mn-ea"/>
              <a:cs typeface="+mn-cs"/>
            </a:rPr>
            <a:t>のため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増加しつづけたことが主な要因である。</a:t>
          </a:r>
          <a:endParaRPr lang="ja-JP" altLang="ja-JP" sz="1300">
            <a:effectLst/>
          </a:endParaRPr>
        </a:p>
        <a:p>
          <a:r>
            <a:rPr kumimoji="1" lang="ja-JP" altLang="ja-JP" sz="1300">
              <a:solidFill>
                <a:schemeClr val="dk1"/>
              </a:solidFill>
              <a:effectLst/>
              <a:latin typeface="+mn-lt"/>
              <a:ea typeface="+mn-ea"/>
              <a:cs typeface="+mn-cs"/>
            </a:rPr>
            <a:t>・土木費については、平成２６年度は都市再生整備事業、公営住宅整備事業等を実施しており類似団体平均に比べ高くなっているが、平成２７年度は公営住宅整備事業が終了したため類似団体平均を下回っている。</a:t>
          </a:r>
          <a:endParaRPr lang="ja-JP" altLang="ja-JP" sz="1300">
            <a:effectLst/>
          </a:endParaRPr>
        </a:p>
        <a:p>
          <a:r>
            <a:rPr kumimoji="1" lang="ja-JP" altLang="ja-JP" sz="1300">
              <a:solidFill>
                <a:schemeClr val="dk1"/>
              </a:solidFill>
              <a:effectLst/>
              <a:latin typeface="+mn-lt"/>
              <a:ea typeface="+mn-ea"/>
              <a:cs typeface="+mn-cs"/>
            </a:rPr>
            <a:t>・消防費については、平成２７年度に防災行政無線整備事業を実施したため、類似団体平均程度であるものの、前年度以前よりも高くなっている。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・民生費については、平成２８年度にあさひ保育園未満児室の増改築事業や臨時福祉給付金給付事業を実施したため前年度よりも高くなっている。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年度より０．</a:t>
          </a:r>
          <a:r>
            <a:rPr kumimoji="1" lang="ja-JP" altLang="en-US" sz="1300">
              <a:solidFill>
                <a:schemeClr val="dk1"/>
              </a:solidFill>
              <a:effectLst/>
              <a:latin typeface="+mn-lt"/>
              <a:ea typeface="+mn-ea"/>
              <a:cs typeface="+mn-cs"/>
            </a:rPr>
            <a:t>３９</a:t>
          </a:r>
          <a:r>
            <a:rPr kumimoji="1" lang="ja-JP" altLang="ja-JP" sz="1300">
              <a:solidFill>
                <a:schemeClr val="dk1"/>
              </a:solidFill>
              <a:effectLst/>
              <a:latin typeface="+mn-lt"/>
              <a:ea typeface="+mn-ea"/>
              <a:cs typeface="+mn-cs"/>
            </a:rPr>
            <a:t>ポイント増加し１２．</a:t>
          </a:r>
          <a:r>
            <a:rPr kumimoji="1" lang="ja-JP" altLang="en-US" sz="1300">
              <a:solidFill>
                <a:schemeClr val="dk1"/>
              </a:solidFill>
              <a:effectLst/>
              <a:latin typeface="+mn-lt"/>
              <a:ea typeface="+mn-ea"/>
              <a:cs typeface="+mn-cs"/>
            </a:rPr>
            <a:t>６１</a:t>
          </a:r>
          <a:r>
            <a:rPr kumimoji="1" lang="ja-JP" altLang="ja-JP" sz="1300">
              <a:solidFill>
                <a:schemeClr val="dk1"/>
              </a:solidFill>
              <a:effectLst/>
              <a:latin typeface="+mn-lt"/>
              <a:ea typeface="+mn-ea"/>
              <a:cs typeface="+mn-cs"/>
            </a:rPr>
            <a:t>％になった。少子高齢化・定住・経済対策等に要する経費の増加、更には、景気低迷による町税</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の伸び悩みにより、今後とも厳しい財政運営となる見込であるが、持続可能な財政運営を行うため、引き続き、財政の健全性を保つよう努める。 </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年度決算における連結実質赤字比率は、各会計とも黒字となっているため、該当がない。これまで、財政の健全運営のため人件費・公債費等の経常経費の削減に努めてきた結果が反映されたものとなっている。少子高齢化・定住・経済対策等に要する経費の増加、更には、景気低迷による町税</a:t>
          </a:r>
          <a:r>
            <a:rPr kumimoji="1" lang="ja-JP" altLang="en-US" sz="1400">
              <a:solidFill>
                <a:schemeClr val="dk1"/>
              </a:solidFill>
              <a:effectLst/>
              <a:latin typeface="+mn-lt"/>
              <a:ea typeface="+mn-ea"/>
              <a:cs typeface="+mn-cs"/>
            </a:rPr>
            <a:t>等の</a:t>
          </a:r>
          <a:r>
            <a:rPr kumimoji="1" lang="ja-JP" altLang="ja-JP" sz="1400">
              <a:solidFill>
                <a:schemeClr val="dk1"/>
              </a:solidFill>
              <a:effectLst/>
              <a:latin typeface="+mn-lt"/>
              <a:ea typeface="+mn-ea"/>
              <a:cs typeface="+mn-cs"/>
            </a:rPr>
            <a:t>伸び悩みにより、今後とも厳しい財政運営となる見込であるが、持続可能な財政運営を行うため、引き続き、財政の健全性を保つよう努める。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年度決算に基づく実質公債費比率は</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％で、早期健全化基準を大幅に下回っている。これまで、財政の健全運営に努めてきた結果が反映されたものとなっている。少子高齢化・定住・経済対策等に要する経費の増加、更には、景気低迷による町税</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の伸び悩みにより、今後とも厳しい財政運営となる見込であるが、持続可能な財政運営を行うため、引き続き、財政の健全性を保つよう努める。 </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における将来負担比率は－で、早期健全化基準を大幅に下回っている。これまで、財政の健全運営に努めてきた結果が反映されたものとなっている。少子高齢化・定住・経済対策等に要する経費の増加、更には、景気低迷による町税</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の伸び悩みにより、今後とも厳しい財政運営となる見込であるが、持続可能な財政運営を行うため、引き続き、財政の健全性を保つよう努める。 </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Z22" sqref="Z22:AG23"/>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5485959</v>
      </c>
      <c r="BO4" s="351"/>
      <c r="BP4" s="351"/>
      <c r="BQ4" s="351"/>
      <c r="BR4" s="351"/>
      <c r="BS4" s="351"/>
      <c r="BT4" s="351"/>
      <c r="BU4" s="352"/>
      <c r="BV4" s="350">
        <v>5763559</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12.6</v>
      </c>
      <c r="CU4" s="357"/>
      <c r="CV4" s="357"/>
      <c r="CW4" s="357"/>
      <c r="CX4" s="357"/>
      <c r="CY4" s="357"/>
      <c r="CZ4" s="357"/>
      <c r="DA4" s="358"/>
      <c r="DB4" s="356">
        <v>12.2</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0" t="s">
        <v>77</v>
      </c>
      <c r="AN5" s="411"/>
      <c r="AO5" s="411"/>
      <c r="AP5" s="411"/>
      <c r="AQ5" s="411"/>
      <c r="AR5" s="411"/>
      <c r="AS5" s="411"/>
      <c r="AT5" s="412"/>
      <c r="AU5" s="413" t="s">
        <v>78</v>
      </c>
      <c r="AV5" s="414"/>
      <c r="AW5" s="414"/>
      <c r="AX5" s="414"/>
      <c r="AY5" s="415" t="s">
        <v>79</v>
      </c>
      <c r="AZ5" s="416"/>
      <c r="BA5" s="416"/>
      <c r="BB5" s="416"/>
      <c r="BC5" s="416"/>
      <c r="BD5" s="416"/>
      <c r="BE5" s="416"/>
      <c r="BF5" s="416"/>
      <c r="BG5" s="416"/>
      <c r="BH5" s="416"/>
      <c r="BI5" s="416"/>
      <c r="BJ5" s="416"/>
      <c r="BK5" s="416"/>
      <c r="BL5" s="416"/>
      <c r="BM5" s="417"/>
      <c r="BN5" s="418">
        <v>5085328</v>
      </c>
      <c r="BO5" s="419"/>
      <c r="BP5" s="419"/>
      <c r="BQ5" s="419"/>
      <c r="BR5" s="419"/>
      <c r="BS5" s="419"/>
      <c r="BT5" s="419"/>
      <c r="BU5" s="420"/>
      <c r="BV5" s="418">
        <v>5323638</v>
      </c>
      <c r="BW5" s="419"/>
      <c r="BX5" s="419"/>
      <c r="BY5" s="419"/>
      <c r="BZ5" s="419"/>
      <c r="CA5" s="419"/>
      <c r="CB5" s="419"/>
      <c r="CC5" s="420"/>
      <c r="CD5" s="421" t="s">
        <v>80</v>
      </c>
      <c r="CE5" s="422"/>
      <c r="CF5" s="422"/>
      <c r="CG5" s="422"/>
      <c r="CH5" s="422"/>
      <c r="CI5" s="422"/>
      <c r="CJ5" s="422"/>
      <c r="CK5" s="422"/>
      <c r="CL5" s="422"/>
      <c r="CM5" s="422"/>
      <c r="CN5" s="422"/>
      <c r="CO5" s="422"/>
      <c r="CP5" s="422"/>
      <c r="CQ5" s="422"/>
      <c r="CR5" s="422"/>
      <c r="CS5" s="423"/>
      <c r="CT5" s="384">
        <v>89.4</v>
      </c>
      <c r="CU5" s="385"/>
      <c r="CV5" s="385"/>
      <c r="CW5" s="385"/>
      <c r="CX5" s="385"/>
      <c r="CY5" s="385"/>
      <c r="CZ5" s="385"/>
      <c r="DA5" s="386"/>
      <c r="DB5" s="384">
        <v>84.5</v>
      </c>
      <c r="DC5" s="385"/>
      <c r="DD5" s="385"/>
      <c r="DE5" s="385"/>
      <c r="DF5" s="385"/>
      <c r="DG5" s="385"/>
      <c r="DH5" s="385"/>
      <c r="DI5" s="386"/>
      <c r="DJ5" s="139"/>
      <c r="DK5" s="139"/>
      <c r="DL5" s="139"/>
      <c r="DM5" s="139"/>
      <c r="DN5" s="139"/>
      <c r="DO5" s="139"/>
    </row>
    <row r="6" spans="1:119" ht="18.75" customHeight="1" x14ac:dyDescent="0.15">
      <c r="A6" s="140"/>
      <c r="B6" s="387" t="s">
        <v>81</v>
      </c>
      <c r="C6" s="388"/>
      <c r="D6" s="388"/>
      <c r="E6" s="389"/>
      <c r="F6" s="389"/>
      <c r="G6" s="389"/>
      <c r="H6" s="389"/>
      <c r="I6" s="389"/>
      <c r="J6" s="389"/>
      <c r="K6" s="389"/>
      <c r="L6" s="389" t="s">
        <v>82</v>
      </c>
      <c r="M6" s="389"/>
      <c r="N6" s="389"/>
      <c r="O6" s="389"/>
      <c r="P6" s="389"/>
      <c r="Q6" s="389"/>
      <c r="R6" s="393"/>
      <c r="S6" s="393"/>
      <c r="T6" s="393"/>
      <c r="U6" s="393"/>
      <c r="V6" s="394"/>
      <c r="W6" s="397" t="s">
        <v>83</v>
      </c>
      <c r="X6" s="398"/>
      <c r="Y6" s="398"/>
      <c r="Z6" s="398"/>
      <c r="AA6" s="398"/>
      <c r="AB6" s="388"/>
      <c r="AC6" s="401" t="s">
        <v>84</v>
      </c>
      <c r="AD6" s="402"/>
      <c r="AE6" s="402"/>
      <c r="AF6" s="402"/>
      <c r="AG6" s="402"/>
      <c r="AH6" s="402"/>
      <c r="AI6" s="402"/>
      <c r="AJ6" s="402"/>
      <c r="AK6" s="402"/>
      <c r="AL6" s="403"/>
      <c r="AM6" s="410" t="s">
        <v>85</v>
      </c>
      <c r="AN6" s="411"/>
      <c r="AO6" s="411"/>
      <c r="AP6" s="411"/>
      <c r="AQ6" s="411"/>
      <c r="AR6" s="411"/>
      <c r="AS6" s="411"/>
      <c r="AT6" s="412"/>
      <c r="AU6" s="413" t="s">
        <v>78</v>
      </c>
      <c r="AV6" s="414"/>
      <c r="AW6" s="414"/>
      <c r="AX6" s="414"/>
      <c r="AY6" s="415" t="s">
        <v>86</v>
      </c>
      <c r="AZ6" s="416"/>
      <c r="BA6" s="416"/>
      <c r="BB6" s="416"/>
      <c r="BC6" s="416"/>
      <c r="BD6" s="416"/>
      <c r="BE6" s="416"/>
      <c r="BF6" s="416"/>
      <c r="BG6" s="416"/>
      <c r="BH6" s="416"/>
      <c r="BI6" s="416"/>
      <c r="BJ6" s="416"/>
      <c r="BK6" s="416"/>
      <c r="BL6" s="416"/>
      <c r="BM6" s="417"/>
      <c r="BN6" s="418">
        <v>400631</v>
      </c>
      <c r="BO6" s="419"/>
      <c r="BP6" s="419"/>
      <c r="BQ6" s="419"/>
      <c r="BR6" s="419"/>
      <c r="BS6" s="419"/>
      <c r="BT6" s="419"/>
      <c r="BU6" s="420"/>
      <c r="BV6" s="418">
        <v>439921</v>
      </c>
      <c r="BW6" s="419"/>
      <c r="BX6" s="419"/>
      <c r="BY6" s="419"/>
      <c r="BZ6" s="419"/>
      <c r="CA6" s="419"/>
      <c r="CB6" s="419"/>
      <c r="CC6" s="420"/>
      <c r="CD6" s="421" t="s">
        <v>87</v>
      </c>
      <c r="CE6" s="422"/>
      <c r="CF6" s="422"/>
      <c r="CG6" s="422"/>
      <c r="CH6" s="422"/>
      <c r="CI6" s="422"/>
      <c r="CJ6" s="422"/>
      <c r="CK6" s="422"/>
      <c r="CL6" s="422"/>
      <c r="CM6" s="422"/>
      <c r="CN6" s="422"/>
      <c r="CO6" s="422"/>
      <c r="CP6" s="422"/>
      <c r="CQ6" s="422"/>
      <c r="CR6" s="422"/>
      <c r="CS6" s="423"/>
      <c r="CT6" s="424">
        <v>89.4</v>
      </c>
      <c r="CU6" s="425"/>
      <c r="CV6" s="425"/>
      <c r="CW6" s="425"/>
      <c r="CX6" s="425"/>
      <c r="CY6" s="425"/>
      <c r="CZ6" s="425"/>
      <c r="DA6" s="426"/>
      <c r="DB6" s="424">
        <v>88.9</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04"/>
      <c r="AD7" s="405"/>
      <c r="AE7" s="405"/>
      <c r="AF7" s="405"/>
      <c r="AG7" s="405"/>
      <c r="AH7" s="405"/>
      <c r="AI7" s="405"/>
      <c r="AJ7" s="405"/>
      <c r="AK7" s="405"/>
      <c r="AL7" s="406"/>
      <c r="AM7" s="410" t="s">
        <v>88</v>
      </c>
      <c r="AN7" s="411"/>
      <c r="AO7" s="411"/>
      <c r="AP7" s="411"/>
      <c r="AQ7" s="411"/>
      <c r="AR7" s="411"/>
      <c r="AS7" s="411"/>
      <c r="AT7" s="412"/>
      <c r="AU7" s="413" t="s">
        <v>89</v>
      </c>
      <c r="AV7" s="414"/>
      <c r="AW7" s="414"/>
      <c r="AX7" s="414"/>
      <c r="AY7" s="415" t="s">
        <v>90</v>
      </c>
      <c r="AZ7" s="416"/>
      <c r="BA7" s="416"/>
      <c r="BB7" s="416"/>
      <c r="BC7" s="416"/>
      <c r="BD7" s="416"/>
      <c r="BE7" s="416"/>
      <c r="BF7" s="416"/>
      <c r="BG7" s="416"/>
      <c r="BH7" s="416"/>
      <c r="BI7" s="416"/>
      <c r="BJ7" s="416"/>
      <c r="BK7" s="416"/>
      <c r="BL7" s="416"/>
      <c r="BM7" s="417"/>
      <c r="BN7" s="418">
        <v>323</v>
      </c>
      <c r="BO7" s="419"/>
      <c r="BP7" s="419"/>
      <c r="BQ7" s="419"/>
      <c r="BR7" s="419"/>
      <c r="BS7" s="419"/>
      <c r="BT7" s="419"/>
      <c r="BU7" s="420"/>
      <c r="BV7" s="418">
        <v>44906</v>
      </c>
      <c r="BW7" s="419"/>
      <c r="BX7" s="419"/>
      <c r="BY7" s="419"/>
      <c r="BZ7" s="419"/>
      <c r="CA7" s="419"/>
      <c r="CB7" s="419"/>
      <c r="CC7" s="420"/>
      <c r="CD7" s="421" t="s">
        <v>91</v>
      </c>
      <c r="CE7" s="422"/>
      <c r="CF7" s="422"/>
      <c r="CG7" s="422"/>
      <c r="CH7" s="422"/>
      <c r="CI7" s="422"/>
      <c r="CJ7" s="422"/>
      <c r="CK7" s="422"/>
      <c r="CL7" s="422"/>
      <c r="CM7" s="422"/>
      <c r="CN7" s="422"/>
      <c r="CO7" s="422"/>
      <c r="CP7" s="422"/>
      <c r="CQ7" s="422"/>
      <c r="CR7" s="422"/>
      <c r="CS7" s="423"/>
      <c r="CT7" s="418">
        <v>3175590</v>
      </c>
      <c r="CU7" s="419"/>
      <c r="CV7" s="419"/>
      <c r="CW7" s="419"/>
      <c r="CX7" s="419"/>
      <c r="CY7" s="419"/>
      <c r="CZ7" s="419"/>
      <c r="DA7" s="420"/>
      <c r="DB7" s="418">
        <v>3232157</v>
      </c>
      <c r="DC7" s="419"/>
      <c r="DD7" s="419"/>
      <c r="DE7" s="419"/>
      <c r="DF7" s="419"/>
      <c r="DG7" s="419"/>
      <c r="DH7" s="419"/>
      <c r="DI7" s="420"/>
      <c r="DJ7" s="139"/>
      <c r="DK7" s="139"/>
      <c r="DL7" s="139"/>
      <c r="DM7" s="139"/>
      <c r="DN7" s="139"/>
      <c r="DO7" s="139"/>
    </row>
    <row r="8" spans="1:119" ht="18.75" customHeight="1" thickBot="1" x14ac:dyDescent="0.2">
      <c r="A8" s="140"/>
      <c r="B8" s="390"/>
      <c r="C8" s="391"/>
      <c r="D8" s="391"/>
      <c r="E8" s="392"/>
      <c r="F8" s="392"/>
      <c r="G8" s="392"/>
      <c r="H8" s="392"/>
      <c r="I8" s="392"/>
      <c r="J8" s="392"/>
      <c r="K8" s="392"/>
      <c r="L8" s="392"/>
      <c r="M8" s="392"/>
      <c r="N8" s="392"/>
      <c r="O8" s="392"/>
      <c r="P8" s="392"/>
      <c r="Q8" s="392"/>
      <c r="R8" s="395"/>
      <c r="S8" s="395"/>
      <c r="T8" s="395"/>
      <c r="U8" s="395"/>
      <c r="V8" s="396"/>
      <c r="W8" s="399"/>
      <c r="X8" s="400"/>
      <c r="Y8" s="400"/>
      <c r="Z8" s="400"/>
      <c r="AA8" s="400"/>
      <c r="AB8" s="391"/>
      <c r="AC8" s="407"/>
      <c r="AD8" s="408"/>
      <c r="AE8" s="408"/>
      <c r="AF8" s="408"/>
      <c r="AG8" s="408"/>
      <c r="AH8" s="408"/>
      <c r="AI8" s="408"/>
      <c r="AJ8" s="408"/>
      <c r="AK8" s="408"/>
      <c r="AL8" s="409"/>
      <c r="AM8" s="410" t="s">
        <v>92</v>
      </c>
      <c r="AN8" s="411"/>
      <c r="AO8" s="411"/>
      <c r="AP8" s="411"/>
      <c r="AQ8" s="411"/>
      <c r="AR8" s="411"/>
      <c r="AS8" s="411"/>
      <c r="AT8" s="412"/>
      <c r="AU8" s="413" t="s">
        <v>93</v>
      </c>
      <c r="AV8" s="414"/>
      <c r="AW8" s="414"/>
      <c r="AX8" s="414"/>
      <c r="AY8" s="415" t="s">
        <v>94</v>
      </c>
      <c r="AZ8" s="416"/>
      <c r="BA8" s="416"/>
      <c r="BB8" s="416"/>
      <c r="BC8" s="416"/>
      <c r="BD8" s="416"/>
      <c r="BE8" s="416"/>
      <c r="BF8" s="416"/>
      <c r="BG8" s="416"/>
      <c r="BH8" s="416"/>
      <c r="BI8" s="416"/>
      <c r="BJ8" s="416"/>
      <c r="BK8" s="416"/>
      <c r="BL8" s="416"/>
      <c r="BM8" s="417"/>
      <c r="BN8" s="418">
        <v>400308</v>
      </c>
      <c r="BO8" s="419"/>
      <c r="BP8" s="419"/>
      <c r="BQ8" s="419"/>
      <c r="BR8" s="419"/>
      <c r="BS8" s="419"/>
      <c r="BT8" s="419"/>
      <c r="BU8" s="420"/>
      <c r="BV8" s="418">
        <v>395015</v>
      </c>
      <c r="BW8" s="419"/>
      <c r="BX8" s="419"/>
      <c r="BY8" s="419"/>
      <c r="BZ8" s="419"/>
      <c r="CA8" s="419"/>
      <c r="CB8" s="419"/>
      <c r="CC8" s="420"/>
      <c r="CD8" s="421" t="s">
        <v>95</v>
      </c>
      <c r="CE8" s="422"/>
      <c r="CF8" s="422"/>
      <c r="CG8" s="422"/>
      <c r="CH8" s="422"/>
      <c r="CI8" s="422"/>
      <c r="CJ8" s="422"/>
      <c r="CK8" s="422"/>
      <c r="CL8" s="422"/>
      <c r="CM8" s="422"/>
      <c r="CN8" s="422"/>
      <c r="CO8" s="422"/>
      <c r="CP8" s="422"/>
      <c r="CQ8" s="422"/>
      <c r="CR8" s="422"/>
      <c r="CS8" s="423"/>
      <c r="CT8" s="427">
        <v>0.2</v>
      </c>
      <c r="CU8" s="428"/>
      <c r="CV8" s="428"/>
      <c r="CW8" s="428"/>
      <c r="CX8" s="428"/>
      <c r="CY8" s="428"/>
      <c r="CZ8" s="428"/>
      <c r="DA8" s="429"/>
      <c r="DB8" s="427">
        <v>0.2</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7119</v>
      </c>
      <c r="S9" s="435"/>
      <c r="T9" s="435"/>
      <c r="U9" s="435"/>
      <c r="V9" s="436"/>
      <c r="W9" s="344" t="s">
        <v>98</v>
      </c>
      <c r="X9" s="345"/>
      <c r="Y9" s="345"/>
      <c r="Z9" s="345"/>
      <c r="AA9" s="345"/>
      <c r="AB9" s="345"/>
      <c r="AC9" s="345"/>
      <c r="AD9" s="345"/>
      <c r="AE9" s="345"/>
      <c r="AF9" s="345"/>
      <c r="AG9" s="345"/>
      <c r="AH9" s="345"/>
      <c r="AI9" s="345"/>
      <c r="AJ9" s="345"/>
      <c r="AK9" s="345"/>
      <c r="AL9" s="346"/>
      <c r="AM9" s="410" t="s">
        <v>99</v>
      </c>
      <c r="AN9" s="411"/>
      <c r="AO9" s="411"/>
      <c r="AP9" s="411"/>
      <c r="AQ9" s="411"/>
      <c r="AR9" s="411"/>
      <c r="AS9" s="411"/>
      <c r="AT9" s="412"/>
      <c r="AU9" s="413" t="s">
        <v>78</v>
      </c>
      <c r="AV9" s="414"/>
      <c r="AW9" s="414"/>
      <c r="AX9" s="414"/>
      <c r="AY9" s="415" t="s">
        <v>100</v>
      </c>
      <c r="AZ9" s="416"/>
      <c r="BA9" s="416"/>
      <c r="BB9" s="416"/>
      <c r="BC9" s="416"/>
      <c r="BD9" s="416"/>
      <c r="BE9" s="416"/>
      <c r="BF9" s="416"/>
      <c r="BG9" s="416"/>
      <c r="BH9" s="416"/>
      <c r="BI9" s="416"/>
      <c r="BJ9" s="416"/>
      <c r="BK9" s="416"/>
      <c r="BL9" s="416"/>
      <c r="BM9" s="417"/>
      <c r="BN9" s="418">
        <v>5293</v>
      </c>
      <c r="BO9" s="419"/>
      <c r="BP9" s="419"/>
      <c r="BQ9" s="419"/>
      <c r="BR9" s="419"/>
      <c r="BS9" s="419"/>
      <c r="BT9" s="419"/>
      <c r="BU9" s="420"/>
      <c r="BV9" s="418">
        <v>15472</v>
      </c>
      <c r="BW9" s="419"/>
      <c r="BX9" s="419"/>
      <c r="BY9" s="419"/>
      <c r="BZ9" s="419"/>
      <c r="CA9" s="419"/>
      <c r="CB9" s="419"/>
      <c r="CC9" s="420"/>
      <c r="CD9" s="421" t="s">
        <v>101</v>
      </c>
      <c r="CE9" s="422"/>
      <c r="CF9" s="422"/>
      <c r="CG9" s="422"/>
      <c r="CH9" s="422"/>
      <c r="CI9" s="422"/>
      <c r="CJ9" s="422"/>
      <c r="CK9" s="422"/>
      <c r="CL9" s="422"/>
      <c r="CM9" s="422"/>
      <c r="CN9" s="422"/>
      <c r="CO9" s="422"/>
      <c r="CP9" s="422"/>
      <c r="CQ9" s="422"/>
      <c r="CR9" s="422"/>
      <c r="CS9" s="423"/>
      <c r="CT9" s="384">
        <v>14.9</v>
      </c>
      <c r="CU9" s="385"/>
      <c r="CV9" s="385"/>
      <c r="CW9" s="385"/>
      <c r="CX9" s="385"/>
      <c r="CY9" s="385"/>
      <c r="CZ9" s="385"/>
      <c r="DA9" s="386"/>
      <c r="DB9" s="384">
        <v>13.6</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1"/>
      <c r="N10" s="411"/>
      <c r="O10" s="411"/>
      <c r="P10" s="411"/>
      <c r="Q10" s="412"/>
      <c r="R10" s="438">
        <v>7856</v>
      </c>
      <c r="S10" s="439"/>
      <c r="T10" s="439"/>
      <c r="U10" s="439"/>
      <c r="V10" s="440"/>
      <c r="W10" s="375"/>
      <c r="X10" s="376"/>
      <c r="Y10" s="376"/>
      <c r="Z10" s="376"/>
      <c r="AA10" s="376"/>
      <c r="AB10" s="376"/>
      <c r="AC10" s="376"/>
      <c r="AD10" s="376"/>
      <c r="AE10" s="376"/>
      <c r="AF10" s="376"/>
      <c r="AG10" s="376"/>
      <c r="AH10" s="376"/>
      <c r="AI10" s="376"/>
      <c r="AJ10" s="376"/>
      <c r="AK10" s="376"/>
      <c r="AL10" s="379"/>
      <c r="AM10" s="410" t="s">
        <v>103</v>
      </c>
      <c r="AN10" s="411"/>
      <c r="AO10" s="411"/>
      <c r="AP10" s="411"/>
      <c r="AQ10" s="411"/>
      <c r="AR10" s="411"/>
      <c r="AS10" s="411"/>
      <c r="AT10" s="412"/>
      <c r="AU10" s="413" t="s">
        <v>104</v>
      </c>
      <c r="AV10" s="414"/>
      <c r="AW10" s="414"/>
      <c r="AX10" s="414"/>
      <c r="AY10" s="415" t="s">
        <v>105</v>
      </c>
      <c r="AZ10" s="416"/>
      <c r="BA10" s="416"/>
      <c r="BB10" s="416"/>
      <c r="BC10" s="416"/>
      <c r="BD10" s="416"/>
      <c r="BE10" s="416"/>
      <c r="BF10" s="416"/>
      <c r="BG10" s="416"/>
      <c r="BH10" s="416"/>
      <c r="BI10" s="416"/>
      <c r="BJ10" s="416"/>
      <c r="BK10" s="416"/>
      <c r="BL10" s="416"/>
      <c r="BM10" s="417"/>
      <c r="BN10" s="418">
        <v>772</v>
      </c>
      <c r="BO10" s="419"/>
      <c r="BP10" s="419"/>
      <c r="BQ10" s="419"/>
      <c r="BR10" s="419"/>
      <c r="BS10" s="419"/>
      <c r="BT10" s="419"/>
      <c r="BU10" s="420"/>
      <c r="BV10" s="418">
        <v>1414</v>
      </c>
      <c r="BW10" s="419"/>
      <c r="BX10" s="419"/>
      <c r="BY10" s="419"/>
      <c r="BZ10" s="419"/>
      <c r="CA10" s="419"/>
      <c r="CB10" s="419"/>
      <c r="CC10" s="420"/>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0" t="s">
        <v>109</v>
      </c>
      <c r="AN11" s="411"/>
      <c r="AO11" s="411"/>
      <c r="AP11" s="411"/>
      <c r="AQ11" s="411"/>
      <c r="AR11" s="411"/>
      <c r="AS11" s="411"/>
      <c r="AT11" s="412"/>
      <c r="AU11" s="413" t="s">
        <v>110</v>
      </c>
      <c r="AV11" s="414"/>
      <c r="AW11" s="414"/>
      <c r="AX11" s="414"/>
      <c r="AY11" s="415" t="s">
        <v>111</v>
      </c>
      <c r="AZ11" s="416"/>
      <c r="BA11" s="416"/>
      <c r="BB11" s="416"/>
      <c r="BC11" s="416"/>
      <c r="BD11" s="416"/>
      <c r="BE11" s="416"/>
      <c r="BF11" s="416"/>
      <c r="BG11" s="416"/>
      <c r="BH11" s="416"/>
      <c r="BI11" s="416"/>
      <c r="BJ11" s="416"/>
      <c r="BK11" s="416"/>
      <c r="BL11" s="416"/>
      <c r="BM11" s="417"/>
      <c r="BN11" s="418" t="s">
        <v>112</v>
      </c>
      <c r="BO11" s="419"/>
      <c r="BP11" s="419"/>
      <c r="BQ11" s="419"/>
      <c r="BR11" s="419"/>
      <c r="BS11" s="419"/>
      <c r="BT11" s="419"/>
      <c r="BU11" s="420"/>
      <c r="BV11" s="418" t="s">
        <v>112</v>
      </c>
      <c r="BW11" s="419"/>
      <c r="BX11" s="419"/>
      <c r="BY11" s="419"/>
      <c r="BZ11" s="419"/>
      <c r="CA11" s="419"/>
      <c r="CB11" s="419"/>
      <c r="CC11" s="420"/>
      <c r="CD11" s="421" t="s">
        <v>113</v>
      </c>
      <c r="CE11" s="422"/>
      <c r="CF11" s="422"/>
      <c r="CG11" s="422"/>
      <c r="CH11" s="422"/>
      <c r="CI11" s="422"/>
      <c r="CJ11" s="422"/>
      <c r="CK11" s="422"/>
      <c r="CL11" s="422"/>
      <c r="CM11" s="422"/>
      <c r="CN11" s="422"/>
      <c r="CO11" s="422"/>
      <c r="CP11" s="422"/>
      <c r="CQ11" s="422"/>
      <c r="CR11" s="422"/>
      <c r="CS11" s="423"/>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7248</v>
      </c>
      <c r="S12" s="460"/>
      <c r="T12" s="460"/>
      <c r="U12" s="460"/>
      <c r="V12" s="461"/>
      <c r="W12" s="462" t="s">
        <v>1</v>
      </c>
      <c r="X12" s="414"/>
      <c r="Y12" s="414"/>
      <c r="Z12" s="414"/>
      <c r="AA12" s="414"/>
      <c r="AB12" s="463"/>
      <c r="AC12" s="413" t="s">
        <v>116</v>
      </c>
      <c r="AD12" s="414"/>
      <c r="AE12" s="414"/>
      <c r="AF12" s="414"/>
      <c r="AG12" s="463"/>
      <c r="AH12" s="413" t="s">
        <v>117</v>
      </c>
      <c r="AI12" s="414"/>
      <c r="AJ12" s="414"/>
      <c r="AK12" s="414"/>
      <c r="AL12" s="464"/>
      <c r="AM12" s="410" t="s">
        <v>118</v>
      </c>
      <c r="AN12" s="411"/>
      <c r="AO12" s="411"/>
      <c r="AP12" s="411"/>
      <c r="AQ12" s="411"/>
      <c r="AR12" s="411"/>
      <c r="AS12" s="411"/>
      <c r="AT12" s="412"/>
      <c r="AU12" s="413" t="s">
        <v>119</v>
      </c>
      <c r="AV12" s="414"/>
      <c r="AW12" s="414"/>
      <c r="AX12" s="414"/>
      <c r="AY12" s="415" t="s">
        <v>120</v>
      </c>
      <c r="AZ12" s="416"/>
      <c r="BA12" s="416"/>
      <c r="BB12" s="416"/>
      <c r="BC12" s="416"/>
      <c r="BD12" s="416"/>
      <c r="BE12" s="416"/>
      <c r="BF12" s="416"/>
      <c r="BG12" s="416"/>
      <c r="BH12" s="416"/>
      <c r="BI12" s="416"/>
      <c r="BJ12" s="416"/>
      <c r="BK12" s="416"/>
      <c r="BL12" s="416"/>
      <c r="BM12" s="417"/>
      <c r="BN12" s="418">
        <v>156568</v>
      </c>
      <c r="BO12" s="419"/>
      <c r="BP12" s="419"/>
      <c r="BQ12" s="419"/>
      <c r="BR12" s="419"/>
      <c r="BS12" s="419"/>
      <c r="BT12" s="419"/>
      <c r="BU12" s="420"/>
      <c r="BV12" s="418">
        <v>198851</v>
      </c>
      <c r="BW12" s="419"/>
      <c r="BX12" s="419"/>
      <c r="BY12" s="419"/>
      <c r="BZ12" s="419"/>
      <c r="CA12" s="419"/>
      <c r="CB12" s="419"/>
      <c r="CC12" s="420"/>
      <c r="CD12" s="421" t="s">
        <v>121</v>
      </c>
      <c r="CE12" s="422"/>
      <c r="CF12" s="422"/>
      <c r="CG12" s="422"/>
      <c r="CH12" s="422"/>
      <c r="CI12" s="422"/>
      <c r="CJ12" s="422"/>
      <c r="CK12" s="422"/>
      <c r="CL12" s="422"/>
      <c r="CM12" s="422"/>
      <c r="CN12" s="422"/>
      <c r="CO12" s="422"/>
      <c r="CP12" s="422"/>
      <c r="CQ12" s="422"/>
      <c r="CR12" s="422"/>
      <c r="CS12" s="423"/>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7187</v>
      </c>
      <c r="S13" s="469"/>
      <c r="T13" s="469"/>
      <c r="U13" s="469"/>
      <c r="V13" s="470"/>
      <c r="W13" s="397" t="s">
        <v>124</v>
      </c>
      <c r="X13" s="398"/>
      <c r="Y13" s="398"/>
      <c r="Z13" s="398"/>
      <c r="AA13" s="398"/>
      <c r="AB13" s="388"/>
      <c r="AC13" s="438">
        <v>959</v>
      </c>
      <c r="AD13" s="439"/>
      <c r="AE13" s="439"/>
      <c r="AF13" s="439"/>
      <c r="AG13" s="478"/>
      <c r="AH13" s="438">
        <v>1118</v>
      </c>
      <c r="AI13" s="439"/>
      <c r="AJ13" s="439"/>
      <c r="AK13" s="439"/>
      <c r="AL13" s="440"/>
      <c r="AM13" s="410" t="s">
        <v>125</v>
      </c>
      <c r="AN13" s="411"/>
      <c r="AO13" s="411"/>
      <c r="AP13" s="411"/>
      <c r="AQ13" s="411"/>
      <c r="AR13" s="411"/>
      <c r="AS13" s="411"/>
      <c r="AT13" s="412"/>
      <c r="AU13" s="413" t="s">
        <v>126</v>
      </c>
      <c r="AV13" s="414"/>
      <c r="AW13" s="414"/>
      <c r="AX13" s="414"/>
      <c r="AY13" s="415" t="s">
        <v>127</v>
      </c>
      <c r="AZ13" s="416"/>
      <c r="BA13" s="416"/>
      <c r="BB13" s="416"/>
      <c r="BC13" s="416"/>
      <c r="BD13" s="416"/>
      <c r="BE13" s="416"/>
      <c r="BF13" s="416"/>
      <c r="BG13" s="416"/>
      <c r="BH13" s="416"/>
      <c r="BI13" s="416"/>
      <c r="BJ13" s="416"/>
      <c r="BK13" s="416"/>
      <c r="BL13" s="416"/>
      <c r="BM13" s="417"/>
      <c r="BN13" s="418">
        <v>-150503</v>
      </c>
      <c r="BO13" s="419"/>
      <c r="BP13" s="419"/>
      <c r="BQ13" s="419"/>
      <c r="BR13" s="419"/>
      <c r="BS13" s="419"/>
      <c r="BT13" s="419"/>
      <c r="BU13" s="420"/>
      <c r="BV13" s="418">
        <v>-181965</v>
      </c>
      <c r="BW13" s="419"/>
      <c r="BX13" s="419"/>
      <c r="BY13" s="419"/>
      <c r="BZ13" s="419"/>
      <c r="CA13" s="419"/>
      <c r="CB13" s="419"/>
      <c r="CC13" s="420"/>
      <c r="CD13" s="421" t="s">
        <v>128</v>
      </c>
      <c r="CE13" s="422"/>
      <c r="CF13" s="422"/>
      <c r="CG13" s="422"/>
      <c r="CH13" s="422"/>
      <c r="CI13" s="422"/>
      <c r="CJ13" s="422"/>
      <c r="CK13" s="422"/>
      <c r="CL13" s="422"/>
      <c r="CM13" s="422"/>
      <c r="CN13" s="422"/>
      <c r="CO13" s="422"/>
      <c r="CP13" s="422"/>
      <c r="CQ13" s="422"/>
      <c r="CR13" s="422"/>
      <c r="CS13" s="423"/>
      <c r="CT13" s="384">
        <v>1.5</v>
      </c>
      <c r="CU13" s="385"/>
      <c r="CV13" s="385"/>
      <c r="CW13" s="385"/>
      <c r="CX13" s="385"/>
      <c r="CY13" s="385"/>
      <c r="CZ13" s="385"/>
      <c r="DA13" s="386"/>
      <c r="DB13" s="384">
        <v>0.9</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7401</v>
      </c>
      <c r="S14" s="469"/>
      <c r="T14" s="469"/>
      <c r="U14" s="469"/>
      <c r="V14" s="470"/>
      <c r="W14" s="377"/>
      <c r="X14" s="378"/>
      <c r="Y14" s="378"/>
      <c r="Z14" s="378"/>
      <c r="AA14" s="378"/>
      <c r="AB14" s="367"/>
      <c r="AC14" s="471">
        <v>25.7</v>
      </c>
      <c r="AD14" s="472"/>
      <c r="AE14" s="472"/>
      <c r="AF14" s="472"/>
      <c r="AG14" s="473"/>
      <c r="AH14" s="471">
        <v>27.6</v>
      </c>
      <c r="AI14" s="472"/>
      <c r="AJ14" s="472"/>
      <c r="AK14" s="472"/>
      <c r="AL14" s="474"/>
      <c r="AM14" s="410"/>
      <c r="AN14" s="411"/>
      <c r="AO14" s="411"/>
      <c r="AP14" s="411"/>
      <c r="AQ14" s="411"/>
      <c r="AR14" s="411"/>
      <c r="AS14" s="411"/>
      <c r="AT14" s="412"/>
      <c r="AU14" s="413"/>
      <c r="AV14" s="414"/>
      <c r="AW14" s="414"/>
      <c r="AX14" s="414"/>
      <c r="AY14" s="415"/>
      <c r="AZ14" s="416"/>
      <c r="BA14" s="416"/>
      <c r="BB14" s="416"/>
      <c r="BC14" s="416"/>
      <c r="BD14" s="416"/>
      <c r="BE14" s="416"/>
      <c r="BF14" s="416"/>
      <c r="BG14" s="416"/>
      <c r="BH14" s="416"/>
      <c r="BI14" s="416"/>
      <c r="BJ14" s="416"/>
      <c r="BK14" s="416"/>
      <c r="BL14" s="416"/>
      <c r="BM14" s="417"/>
      <c r="BN14" s="418"/>
      <c r="BO14" s="419"/>
      <c r="BP14" s="419"/>
      <c r="BQ14" s="419"/>
      <c r="BR14" s="419"/>
      <c r="BS14" s="419"/>
      <c r="BT14" s="419"/>
      <c r="BU14" s="420"/>
      <c r="BV14" s="418"/>
      <c r="BW14" s="419"/>
      <c r="BX14" s="419"/>
      <c r="BY14" s="419"/>
      <c r="BZ14" s="419"/>
      <c r="CA14" s="419"/>
      <c r="CB14" s="419"/>
      <c r="CC14" s="420"/>
      <c r="CD14" s="479" t="s">
        <v>130</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7342</v>
      </c>
      <c r="S15" s="469"/>
      <c r="T15" s="469"/>
      <c r="U15" s="469"/>
      <c r="V15" s="470"/>
      <c r="W15" s="397" t="s">
        <v>131</v>
      </c>
      <c r="X15" s="398"/>
      <c r="Y15" s="398"/>
      <c r="Z15" s="398"/>
      <c r="AA15" s="398"/>
      <c r="AB15" s="388"/>
      <c r="AC15" s="438">
        <v>1101</v>
      </c>
      <c r="AD15" s="439"/>
      <c r="AE15" s="439"/>
      <c r="AF15" s="439"/>
      <c r="AG15" s="478"/>
      <c r="AH15" s="438">
        <v>1210</v>
      </c>
      <c r="AI15" s="439"/>
      <c r="AJ15" s="439"/>
      <c r="AK15" s="439"/>
      <c r="AL15" s="440"/>
      <c r="AM15" s="410"/>
      <c r="AN15" s="411"/>
      <c r="AO15" s="411"/>
      <c r="AP15" s="411"/>
      <c r="AQ15" s="411"/>
      <c r="AR15" s="411"/>
      <c r="AS15" s="411"/>
      <c r="AT15" s="412"/>
      <c r="AU15" s="413"/>
      <c r="AV15" s="414"/>
      <c r="AW15" s="414"/>
      <c r="AX15" s="414"/>
      <c r="AY15" s="347" t="s">
        <v>132</v>
      </c>
      <c r="AZ15" s="348"/>
      <c r="BA15" s="348"/>
      <c r="BB15" s="348"/>
      <c r="BC15" s="348"/>
      <c r="BD15" s="348"/>
      <c r="BE15" s="348"/>
      <c r="BF15" s="348"/>
      <c r="BG15" s="348"/>
      <c r="BH15" s="348"/>
      <c r="BI15" s="348"/>
      <c r="BJ15" s="348"/>
      <c r="BK15" s="348"/>
      <c r="BL15" s="348"/>
      <c r="BM15" s="349"/>
      <c r="BN15" s="350">
        <v>585039</v>
      </c>
      <c r="BO15" s="351"/>
      <c r="BP15" s="351"/>
      <c r="BQ15" s="351"/>
      <c r="BR15" s="351"/>
      <c r="BS15" s="351"/>
      <c r="BT15" s="351"/>
      <c r="BU15" s="352"/>
      <c r="BV15" s="350">
        <v>587379</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88"/>
      <c r="N16" s="488"/>
      <c r="O16" s="488"/>
      <c r="P16" s="488"/>
      <c r="Q16" s="489"/>
      <c r="R16" s="490" t="s">
        <v>135</v>
      </c>
      <c r="S16" s="491"/>
      <c r="T16" s="491"/>
      <c r="U16" s="491"/>
      <c r="V16" s="492"/>
      <c r="W16" s="377"/>
      <c r="X16" s="378"/>
      <c r="Y16" s="378"/>
      <c r="Z16" s="378"/>
      <c r="AA16" s="378"/>
      <c r="AB16" s="367"/>
      <c r="AC16" s="471">
        <v>29.5</v>
      </c>
      <c r="AD16" s="472"/>
      <c r="AE16" s="472"/>
      <c r="AF16" s="472"/>
      <c r="AG16" s="473"/>
      <c r="AH16" s="471">
        <v>29.9</v>
      </c>
      <c r="AI16" s="472"/>
      <c r="AJ16" s="472"/>
      <c r="AK16" s="472"/>
      <c r="AL16" s="474"/>
      <c r="AM16" s="410"/>
      <c r="AN16" s="411"/>
      <c r="AO16" s="411"/>
      <c r="AP16" s="411"/>
      <c r="AQ16" s="411"/>
      <c r="AR16" s="411"/>
      <c r="AS16" s="411"/>
      <c r="AT16" s="412"/>
      <c r="AU16" s="413"/>
      <c r="AV16" s="414"/>
      <c r="AW16" s="414"/>
      <c r="AX16" s="414"/>
      <c r="AY16" s="415" t="s">
        <v>136</v>
      </c>
      <c r="AZ16" s="416"/>
      <c r="BA16" s="416"/>
      <c r="BB16" s="416"/>
      <c r="BC16" s="416"/>
      <c r="BD16" s="416"/>
      <c r="BE16" s="416"/>
      <c r="BF16" s="416"/>
      <c r="BG16" s="416"/>
      <c r="BH16" s="416"/>
      <c r="BI16" s="416"/>
      <c r="BJ16" s="416"/>
      <c r="BK16" s="416"/>
      <c r="BL16" s="416"/>
      <c r="BM16" s="417"/>
      <c r="BN16" s="418">
        <v>2911148</v>
      </c>
      <c r="BO16" s="419"/>
      <c r="BP16" s="419"/>
      <c r="BQ16" s="419"/>
      <c r="BR16" s="419"/>
      <c r="BS16" s="419"/>
      <c r="BT16" s="419"/>
      <c r="BU16" s="420"/>
      <c r="BV16" s="418">
        <v>2930931</v>
      </c>
      <c r="BW16" s="419"/>
      <c r="BX16" s="419"/>
      <c r="BY16" s="419"/>
      <c r="BZ16" s="419"/>
      <c r="CA16" s="419"/>
      <c r="CB16" s="419"/>
      <c r="CC16" s="420"/>
      <c r="CD16" s="154"/>
      <c r="CE16" s="496"/>
      <c r="CF16" s="496"/>
      <c r="CG16" s="496"/>
      <c r="CH16" s="496"/>
      <c r="CI16" s="496"/>
      <c r="CJ16" s="496"/>
      <c r="CK16" s="496"/>
      <c r="CL16" s="496"/>
      <c r="CM16" s="496"/>
      <c r="CN16" s="496"/>
      <c r="CO16" s="496"/>
      <c r="CP16" s="496"/>
      <c r="CQ16" s="496"/>
      <c r="CR16" s="496"/>
      <c r="CS16" s="497"/>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3" t="s">
        <v>137</v>
      </c>
      <c r="N17" s="494"/>
      <c r="O17" s="494"/>
      <c r="P17" s="494"/>
      <c r="Q17" s="495"/>
      <c r="R17" s="490" t="s">
        <v>135</v>
      </c>
      <c r="S17" s="491"/>
      <c r="T17" s="491"/>
      <c r="U17" s="491"/>
      <c r="V17" s="492"/>
      <c r="W17" s="397" t="s">
        <v>138</v>
      </c>
      <c r="X17" s="398"/>
      <c r="Y17" s="398"/>
      <c r="Z17" s="398"/>
      <c r="AA17" s="398"/>
      <c r="AB17" s="388"/>
      <c r="AC17" s="438">
        <v>1678</v>
      </c>
      <c r="AD17" s="439"/>
      <c r="AE17" s="439"/>
      <c r="AF17" s="439"/>
      <c r="AG17" s="478"/>
      <c r="AH17" s="438">
        <v>1724</v>
      </c>
      <c r="AI17" s="439"/>
      <c r="AJ17" s="439"/>
      <c r="AK17" s="439"/>
      <c r="AL17" s="440"/>
      <c r="AM17" s="410"/>
      <c r="AN17" s="411"/>
      <c r="AO17" s="411"/>
      <c r="AP17" s="411"/>
      <c r="AQ17" s="411"/>
      <c r="AR17" s="411"/>
      <c r="AS17" s="411"/>
      <c r="AT17" s="412"/>
      <c r="AU17" s="413"/>
      <c r="AV17" s="414"/>
      <c r="AW17" s="414"/>
      <c r="AX17" s="414"/>
      <c r="AY17" s="415" t="s">
        <v>139</v>
      </c>
      <c r="AZ17" s="416"/>
      <c r="BA17" s="416"/>
      <c r="BB17" s="416"/>
      <c r="BC17" s="416"/>
      <c r="BD17" s="416"/>
      <c r="BE17" s="416"/>
      <c r="BF17" s="416"/>
      <c r="BG17" s="416"/>
      <c r="BH17" s="416"/>
      <c r="BI17" s="416"/>
      <c r="BJ17" s="416"/>
      <c r="BK17" s="416"/>
      <c r="BL17" s="416"/>
      <c r="BM17" s="417"/>
      <c r="BN17" s="418">
        <v>724310</v>
      </c>
      <c r="BO17" s="419"/>
      <c r="BP17" s="419"/>
      <c r="BQ17" s="419"/>
      <c r="BR17" s="419"/>
      <c r="BS17" s="419"/>
      <c r="BT17" s="419"/>
      <c r="BU17" s="420"/>
      <c r="BV17" s="418">
        <v>726871</v>
      </c>
      <c r="BW17" s="419"/>
      <c r="BX17" s="419"/>
      <c r="BY17" s="419"/>
      <c r="BZ17" s="419"/>
      <c r="CA17" s="419"/>
      <c r="CB17" s="419"/>
      <c r="CC17" s="420"/>
      <c r="CD17" s="154"/>
      <c r="CE17" s="496"/>
      <c r="CF17" s="496"/>
      <c r="CG17" s="496"/>
      <c r="CH17" s="496"/>
      <c r="CI17" s="496"/>
      <c r="CJ17" s="496"/>
      <c r="CK17" s="496"/>
      <c r="CL17" s="496"/>
      <c r="CM17" s="496"/>
      <c r="CN17" s="496"/>
      <c r="CO17" s="496"/>
      <c r="CP17" s="496"/>
      <c r="CQ17" s="496"/>
      <c r="CR17" s="496"/>
      <c r="CS17" s="497"/>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196.81</v>
      </c>
      <c r="M18" s="500"/>
      <c r="N18" s="500"/>
      <c r="O18" s="500"/>
      <c r="P18" s="500"/>
      <c r="Q18" s="500"/>
      <c r="R18" s="501"/>
      <c r="S18" s="501"/>
      <c r="T18" s="501"/>
      <c r="U18" s="501"/>
      <c r="V18" s="502"/>
      <c r="W18" s="399"/>
      <c r="X18" s="400"/>
      <c r="Y18" s="400"/>
      <c r="Z18" s="400"/>
      <c r="AA18" s="400"/>
      <c r="AB18" s="391"/>
      <c r="AC18" s="503">
        <v>44.9</v>
      </c>
      <c r="AD18" s="504"/>
      <c r="AE18" s="504"/>
      <c r="AF18" s="504"/>
      <c r="AG18" s="505"/>
      <c r="AH18" s="503">
        <v>42.5</v>
      </c>
      <c r="AI18" s="504"/>
      <c r="AJ18" s="504"/>
      <c r="AK18" s="504"/>
      <c r="AL18" s="506"/>
      <c r="AM18" s="410"/>
      <c r="AN18" s="411"/>
      <c r="AO18" s="411"/>
      <c r="AP18" s="411"/>
      <c r="AQ18" s="411"/>
      <c r="AR18" s="411"/>
      <c r="AS18" s="411"/>
      <c r="AT18" s="412"/>
      <c r="AU18" s="413"/>
      <c r="AV18" s="414"/>
      <c r="AW18" s="414"/>
      <c r="AX18" s="414"/>
      <c r="AY18" s="415" t="s">
        <v>141</v>
      </c>
      <c r="AZ18" s="416"/>
      <c r="BA18" s="416"/>
      <c r="BB18" s="416"/>
      <c r="BC18" s="416"/>
      <c r="BD18" s="416"/>
      <c r="BE18" s="416"/>
      <c r="BF18" s="416"/>
      <c r="BG18" s="416"/>
      <c r="BH18" s="416"/>
      <c r="BI18" s="416"/>
      <c r="BJ18" s="416"/>
      <c r="BK18" s="416"/>
      <c r="BL18" s="416"/>
      <c r="BM18" s="417"/>
      <c r="BN18" s="418">
        <v>2762159</v>
      </c>
      <c r="BO18" s="419"/>
      <c r="BP18" s="419"/>
      <c r="BQ18" s="419"/>
      <c r="BR18" s="419"/>
      <c r="BS18" s="419"/>
      <c r="BT18" s="419"/>
      <c r="BU18" s="420"/>
      <c r="BV18" s="418">
        <v>2775510</v>
      </c>
      <c r="BW18" s="419"/>
      <c r="BX18" s="419"/>
      <c r="BY18" s="419"/>
      <c r="BZ18" s="419"/>
      <c r="CA18" s="419"/>
      <c r="CB18" s="419"/>
      <c r="CC18" s="420"/>
      <c r="CD18" s="154"/>
      <c r="CE18" s="496"/>
      <c r="CF18" s="496"/>
      <c r="CG18" s="496"/>
      <c r="CH18" s="496"/>
      <c r="CI18" s="496"/>
      <c r="CJ18" s="496"/>
      <c r="CK18" s="496"/>
      <c r="CL18" s="496"/>
      <c r="CM18" s="496"/>
      <c r="CN18" s="496"/>
      <c r="CO18" s="496"/>
      <c r="CP18" s="496"/>
      <c r="CQ18" s="496"/>
      <c r="CR18" s="496"/>
      <c r="CS18" s="497"/>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36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0"/>
      <c r="AN19" s="411"/>
      <c r="AO19" s="411"/>
      <c r="AP19" s="411"/>
      <c r="AQ19" s="411"/>
      <c r="AR19" s="411"/>
      <c r="AS19" s="411"/>
      <c r="AT19" s="412"/>
      <c r="AU19" s="413"/>
      <c r="AV19" s="414"/>
      <c r="AW19" s="414"/>
      <c r="AX19" s="414"/>
      <c r="AY19" s="415" t="s">
        <v>143</v>
      </c>
      <c r="AZ19" s="416"/>
      <c r="BA19" s="416"/>
      <c r="BB19" s="416"/>
      <c r="BC19" s="416"/>
      <c r="BD19" s="416"/>
      <c r="BE19" s="416"/>
      <c r="BF19" s="416"/>
      <c r="BG19" s="416"/>
      <c r="BH19" s="416"/>
      <c r="BI19" s="416"/>
      <c r="BJ19" s="416"/>
      <c r="BK19" s="416"/>
      <c r="BL19" s="416"/>
      <c r="BM19" s="417"/>
      <c r="BN19" s="418">
        <v>3922592</v>
      </c>
      <c r="BO19" s="419"/>
      <c r="BP19" s="419"/>
      <c r="BQ19" s="419"/>
      <c r="BR19" s="419"/>
      <c r="BS19" s="419"/>
      <c r="BT19" s="419"/>
      <c r="BU19" s="420"/>
      <c r="BV19" s="418">
        <v>4155169</v>
      </c>
      <c r="BW19" s="419"/>
      <c r="BX19" s="419"/>
      <c r="BY19" s="419"/>
      <c r="BZ19" s="419"/>
      <c r="CA19" s="419"/>
      <c r="CB19" s="419"/>
      <c r="CC19" s="420"/>
      <c r="CD19" s="154"/>
      <c r="CE19" s="496"/>
      <c r="CF19" s="496"/>
      <c r="CG19" s="496"/>
      <c r="CH19" s="496"/>
      <c r="CI19" s="496"/>
      <c r="CJ19" s="496"/>
      <c r="CK19" s="496"/>
      <c r="CL19" s="496"/>
      <c r="CM19" s="496"/>
      <c r="CN19" s="496"/>
      <c r="CO19" s="496"/>
      <c r="CP19" s="496"/>
      <c r="CQ19" s="496"/>
      <c r="CR19" s="496"/>
      <c r="CS19" s="497"/>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2242</v>
      </c>
      <c r="M20" s="507"/>
      <c r="N20" s="507"/>
      <c r="O20" s="507"/>
      <c r="P20" s="507"/>
      <c r="Q20" s="507"/>
      <c r="R20" s="508"/>
      <c r="S20" s="508"/>
      <c r="T20" s="508"/>
      <c r="U20" s="508"/>
      <c r="V20" s="509"/>
      <c r="W20" s="399"/>
      <c r="X20" s="400"/>
      <c r="Y20" s="400"/>
      <c r="Z20" s="400"/>
      <c r="AA20" s="400"/>
      <c r="AB20" s="400"/>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15"/>
      <c r="AZ20" s="416"/>
      <c r="BA20" s="416"/>
      <c r="BB20" s="416"/>
      <c r="BC20" s="416"/>
      <c r="BD20" s="416"/>
      <c r="BE20" s="416"/>
      <c r="BF20" s="416"/>
      <c r="BG20" s="416"/>
      <c r="BH20" s="416"/>
      <c r="BI20" s="416"/>
      <c r="BJ20" s="416"/>
      <c r="BK20" s="416"/>
      <c r="BL20" s="416"/>
      <c r="BM20" s="417"/>
      <c r="BN20" s="418"/>
      <c r="BO20" s="419"/>
      <c r="BP20" s="419"/>
      <c r="BQ20" s="419"/>
      <c r="BR20" s="419"/>
      <c r="BS20" s="419"/>
      <c r="BT20" s="419"/>
      <c r="BU20" s="420"/>
      <c r="BV20" s="418"/>
      <c r="BW20" s="419"/>
      <c r="BX20" s="419"/>
      <c r="BY20" s="419"/>
      <c r="BZ20" s="419"/>
      <c r="CA20" s="419"/>
      <c r="CB20" s="419"/>
      <c r="CC20" s="420"/>
      <c r="CD20" s="154"/>
      <c r="CE20" s="496"/>
      <c r="CF20" s="496"/>
      <c r="CG20" s="496"/>
      <c r="CH20" s="496"/>
      <c r="CI20" s="496"/>
      <c r="CJ20" s="496"/>
      <c r="CK20" s="496"/>
      <c r="CL20" s="496"/>
      <c r="CM20" s="496"/>
      <c r="CN20" s="496"/>
      <c r="CO20" s="496"/>
      <c r="CP20" s="496"/>
      <c r="CQ20" s="496"/>
      <c r="CR20" s="496"/>
      <c r="CS20" s="497"/>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15"/>
      <c r="AZ21" s="416"/>
      <c r="BA21" s="416"/>
      <c r="BB21" s="416"/>
      <c r="BC21" s="416"/>
      <c r="BD21" s="416"/>
      <c r="BE21" s="416"/>
      <c r="BF21" s="416"/>
      <c r="BG21" s="416"/>
      <c r="BH21" s="416"/>
      <c r="BI21" s="416"/>
      <c r="BJ21" s="416"/>
      <c r="BK21" s="416"/>
      <c r="BL21" s="416"/>
      <c r="BM21" s="417"/>
      <c r="BN21" s="418"/>
      <c r="BO21" s="419"/>
      <c r="BP21" s="419"/>
      <c r="BQ21" s="419"/>
      <c r="BR21" s="419"/>
      <c r="BS21" s="419"/>
      <c r="BT21" s="419"/>
      <c r="BU21" s="420"/>
      <c r="BV21" s="418"/>
      <c r="BW21" s="419"/>
      <c r="BX21" s="419"/>
      <c r="BY21" s="419"/>
      <c r="BZ21" s="419"/>
      <c r="CA21" s="419"/>
      <c r="CB21" s="419"/>
      <c r="CC21" s="420"/>
      <c r="CD21" s="154"/>
      <c r="CE21" s="496"/>
      <c r="CF21" s="496"/>
      <c r="CG21" s="496"/>
      <c r="CH21" s="496"/>
      <c r="CI21" s="496"/>
      <c r="CJ21" s="496"/>
      <c r="CK21" s="496"/>
      <c r="CL21" s="496"/>
      <c r="CM21" s="496"/>
      <c r="CN21" s="496"/>
      <c r="CO21" s="496"/>
      <c r="CP21" s="496"/>
      <c r="CQ21" s="496"/>
      <c r="CR21" s="496"/>
      <c r="CS21" s="497"/>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3" t="s">
        <v>1</v>
      </c>
      <c r="F22" s="398"/>
      <c r="G22" s="398"/>
      <c r="H22" s="398"/>
      <c r="I22" s="398"/>
      <c r="J22" s="398"/>
      <c r="K22" s="388"/>
      <c r="L22" s="393" t="s">
        <v>147</v>
      </c>
      <c r="M22" s="398"/>
      <c r="N22" s="398"/>
      <c r="O22" s="398"/>
      <c r="P22" s="388"/>
      <c r="Q22" s="526" t="s">
        <v>148</v>
      </c>
      <c r="R22" s="527"/>
      <c r="S22" s="527"/>
      <c r="T22" s="527"/>
      <c r="U22" s="527"/>
      <c r="V22" s="528"/>
      <c r="W22" s="532" t="s">
        <v>149</v>
      </c>
      <c r="X22" s="518"/>
      <c r="Y22" s="519"/>
      <c r="Z22" s="393" t="s">
        <v>1</v>
      </c>
      <c r="AA22" s="398"/>
      <c r="AB22" s="398"/>
      <c r="AC22" s="398"/>
      <c r="AD22" s="398"/>
      <c r="AE22" s="398"/>
      <c r="AF22" s="398"/>
      <c r="AG22" s="388"/>
      <c r="AH22" s="537" t="s">
        <v>150</v>
      </c>
      <c r="AI22" s="398"/>
      <c r="AJ22" s="398"/>
      <c r="AK22" s="398"/>
      <c r="AL22" s="388"/>
      <c r="AM22" s="537" t="s">
        <v>151</v>
      </c>
      <c r="AN22" s="538"/>
      <c r="AO22" s="538"/>
      <c r="AP22" s="538"/>
      <c r="AQ22" s="538"/>
      <c r="AR22" s="539"/>
      <c r="AS22" s="526" t="s">
        <v>148</v>
      </c>
      <c r="AT22" s="527"/>
      <c r="AU22" s="527"/>
      <c r="AV22" s="527"/>
      <c r="AW22" s="527"/>
      <c r="AX22" s="543"/>
      <c r="AY22" s="545"/>
      <c r="AZ22" s="546"/>
      <c r="BA22" s="546"/>
      <c r="BB22" s="546"/>
      <c r="BC22" s="546"/>
      <c r="BD22" s="546"/>
      <c r="BE22" s="546"/>
      <c r="BF22" s="546"/>
      <c r="BG22" s="546"/>
      <c r="BH22" s="546"/>
      <c r="BI22" s="546"/>
      <c r="BJ22" s="546"/>
      <c r="BK22" s="546"/>
      <c r="BL22" s="546"/>
      <c r="BM22" s="547"/>
      <c r="BN22" s="548"/>
      <c r="BO22" s="549"/>
      <c r="BP22" s="549"/>
      <c r="BQ22" s="549"/>
      <c r="BR22" s="549"/>
      <c r="BS22" s="549"/>
      <c r="BT22" s="549"/>
      <c r="BU22" s="550"/>
      <c r="BV22" s="548"/>
      <c r="BW22" s="549"/>
      <c r="BX22" s="549"/>
      <c r="BY22" s="549"/>
      <c r="BZ22" s="549"/>
      <c r="CA22" s="549"/>
      <c r="CB22" s="549"/>
      <c r="CC22" s="550"/>
      <c r="CD22" s="154"/>
      <c r="CE22" s="496"/>
      <c r="CF22" s="496"/>
      <c r="CG22" s="496"/>
      <c r="CH22" s="496"/>
      <c r="CI22" s="496"/>
      <c r="CJ22" s="496"/>
      <c r="CK22" s="496"/>
      <c r="CL22" s="496"/>
      <c r="CM22" s="496"/>
      <c r="CN22" s="496"/>
      <c r="CO22" s="496"/>
      <c r="CP22" s="496"/>
      <c r="CQ22" s="496"/>
      <c r="CR22" s="496"/>
      <c r="CS22" s="497"/>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0"/>
      <c r="AN23" s="541"/>
      <c r="AO23" s="541"/>
      <c r="AP23" s="541"/>
      <c r="AQ23" s="541"/>
      <c r="AR23" s="542"/>
      <c r="AS23" s="529"/>
      <c r="AT23" s="530"/>
      <c r="AU23" s="530"/>
      <c r="AV23" s="530"/>
      <c r="AW23" s="530"/>
      <c r="AX23" s="544"/>
      <c r="AY23" s="347" t="s">
        <v>152</v>
      </c>
      <c r="AZ23" s="348"/>
      <c r="BA23" s="348"/>
      <c r="BB23" s="348"/>
      <c r="BC23" s="348"/>
      <c r="BD23" s="348"/>
      <c r="BE23" s="348"/>
      <c r="BF23" s="348"/>
      <c r="BG23" s="348"/>
      <c r="BH23" s="348"/>
      <c r="BI23" s="348"/>
      <c r="BJ23" s="348"/>
      <c r="BK23" s="348"/>
      <c r="BL23" s="348"/>
      <c r="BM23" s="349"/>
      <c r="BN23" s="418">
        <v>6634224</v>
      </c>
      <c r="BO23" s="419"/>
      <c r="BP23" s="419"/>
      <c r="BQ23" s="419"/>
      <c r="BR23" s="419"/>
      <c r="BS23" s="419"/>
      <c r="BT23" s="419"/>
      <c r="BU23" s="420"/>
      <c r="BV23" s="418">
        <v>6591731</v>
      </c>
      <c r="BW23" s="419"/>
      <c r="BX23" s="419"/>
      <c r="BY23" s="419"/>
      <c r="BZ23" s="419"/>
      <c r="CA23" s="419"/>
      <c r="CB23" s="419"/>
      <c r="CC23" s="420"/>
      <c r="CD23" s="154"/>
      <c r="CE23" s="496"/>
      <c r="CF23" s="496"/>
      <c r="CG23" s="496"/>
      <c r="CH23" s="496"/>
      <c r="CI23" s="496"/>
      <c r="CJ23" s="496"/>
      <c r="CK23" s="496"/>
      <c r="CL23" s="496"/>
      <c r="CM23" s="496"/>
      <c r="CN23" s="496"/>
      <c r="CO23" s="496"/>
      <c r="CP23" s="496"/>
      <c r="CQ23" s="496"/>
      <c r="CR23" s="496"/>
      <c r="CS23" s="497"/>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1"/>
      <c r="G24" s="411"/>
      <c r="H24" s="411"/>
      <c r="I24" s="411"/>
      <c r="J24" s="411"/>
      <c r="K24" s="412"/>
      <c r="L24" s="438">
        <v>1</v>
      </c>
      <c r="M24" s="439"/>
      <c r="N24" s="439"/>
      <c r="O24" s="439"/>
      <c r="P24" s="478"/>
      <c r="Q24" s="438">
        <v>8200</v>
      </c>
      <c r="R24" s="439"/>
      <c r="S24" s="439"/>
      <c r="T24" s="439"/>
      <c r="U24" s="439"/>
      <c r="V24" s="478"/>
      <c r="W24" s="533"/>
      <c r="X24" s="521"/>
      <c r="Y24" s="522"/>
      <c r="Z24" s="437" t="s">
        <v>154</v>
      </c>
      <c r="AA24" s="411"/>
      <c r="AB24" s="411"/>
      <c r="AC24" s="411"/>
      <c r="AD24" s="411"/>
      <c r="AE24" s="411"/>
      <c r="AF24" s="411"/>
      <c r="AG24" s="412"/>
      <c r="AH24" s="438">
        <v>89</v>
      </c>
      <c r="AI24" s="439"/>
      <c r="AJ24" s="439"/>
      <c r="AK24" s="439"/>
      <c r="AL24" s="478"/>
      <c r="AM24" s="438">
        <v>262995</v>
      </c>
      <c r="AN24" s="439"/>
      <c r="AO24" s="439"/>
      <c r="AP24" s="439"/>
      <c r="AQ24" s="439"/>
      <c r="AR24" s="478"/>
      <c r="AS24" s="438">
        <v>2955</v>
      </c>
      <c r="AT24" s="439"/>
      <c r="AU24" s="439"/>
      <c r="AV24" s="439"/>
      <c r="AW24" s="439"/>
      <c r="AX24" s="440"/>
      <c r="AY24" s="545" t="s">
        <v>155</v>
      </c>
      <c r="AZ24" s="546"/>
      <c r="BA24" s="546"/>
      <c r="BB24" s="546"/>
      <c r="BC24" s="546"/>
      <c r="BD24" s="546"/>
      <c r="BE24" s="546"/>
      <c r="BF24" s="546"/>
      <c r="BG24" s="546"/>
      <c r="BH24" s="546"/>
      <c r="BI24" s="546"/>
      <c r="BJ24" s="546"/>
      <c r="BK24" s="546"/>
      <c r="BL24" s="546"/>
      <c r="BM24" s="547"/>
      <c r="BN24" s="418">
        <v>5988464</v>
      </c>
      <c r="BO24" s="419"/>
      <c r="BP24" s="419"/>
      <c r="BQ24" s="419"/>
      <c r="BR24" s="419"/>
      <c r="BS24" s="419"/>
      <c r="BT24" s="419"/>
      <c r="BU24" s="420"/>
      <c r="BV24" s="418">
        <v>5878079</v>
      </c>
      <c r="BW24" s="419"/>
      <c r="BX24" s="419"/>
      <c r="BY24" s="419"/>
      <c r="BZ24" s="419"/>
      <c r="CA24" s="419"/>
      <c r="CB24" s="419"/>
      <c r="CC24" s="420"/>
      <c r="CD24" s="154"/>
      <c r="CE24" s="496"/>
      <c r="CF24" s="496"/>
      <c r="CG24" s="496"/>
      <c r="CH24" s="496"/>
      <c r="CI24" s="496"/>
      <c r="CJ24" s="496"/>
      <c r="CK24" s="496"/>
      <c r="CL24" s="496"/>
      <c r="CM24" s="496"/>
      <c r="CN24" s="496"/>
      <c r="CO24" s="496"/>
      <c r="CP24" s="496"/>
      <c r="CQ24" s="496"/>
      <c r="CR24" s="496"/>
      <c r="CS24" s="497"/>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1"/>
      <c r="G25" s="411"/>
      <c r="H25" s="411"/>
      <c r="I25" s="411"/>
      <c r="J25" s="411"/>
      <c r="K25" s="412"/>
      <c r="L25" s="438">
        <v>1</v>
      </c>
      <c r="M25" s="439"/>
      <c r="N25" s="439"/>
      <c r="O25" s="439"/>
      <c r="P25" s="478"/>
      <c r="Q25" s="438">
        <v>6350</v>
      </c>
      <c r="R25" s="439"/>
      <c r="S25" s="439"/>
      <c r="T25" s="439"/>
      <c r="U25" s="439"/>
      <c r="V25" s="478"/>
      <c r="W25" s="533"/>
      <c r="X25" s="521"/>
      <c r="Y25" s="522"/>
      <c r="Z25" s="437" t="s">
        <v>157</v>
      </c>
      <c r="AA25" s="411"/>
      <c r="AB25" s="411"/>
      <c r="AC25" s="411"/>
      <c r="AD25" s="411"/>
      <c r="AE25" s="411"/>
      <c r="AF25" s="411"/>
      <c r="AG25" s="412"/>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858</v>
      </c>
      <c r="BO25" s="351"/>
      <c r="BP25" s="351"/>
      <c r="BQ25" s="351"/>
      <c r="BR25" s="351"/>
      <c r="BS25" s="351"/>
      <c r="BT25" s="351"/>
      <c r="BU25" s="352"/>
      <c r="BV25" s="350">
        <v>1121</v>
      </c>
      <c r="BW25" s="351"/>
      <c r="BX25" s="351"/>
      <c r="BY25" s="351"/>
      <c r="BZ25" s="351"/>
      <c r="CA25" s="351"/>
      <c r="CB25" s="351"/>
      <c r="CC25" s="352"/>
      <c r="CD25" s="154"/>
      <c r="CE25" s="496"/>
      <c r="CF25" s="496"/>
      <c r="CG25" s="496"/>
      <c r="CH25" s="496"/>
      <c r="CI25" s="496"/>
      <c r="CJ25" s="496"/>
      <c r="CK25" s="496"/>
      <c r="CL25" s="496"/>
      <c r="CM25" s="496"/>
      <c r="CN25" s="496"/>
      <c r="CO25" s="496"/>
      <c r="CP25" s="496"/>
      <c r="CQ25" s="496"/>
      <c r="CR25" s="496"/>
      <c r="CS25" s="497"/>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1"/>
      <c r="G26" s="411"/>
      <c r="H26" s="411"/>
      <c r="I26" s="411"/>
      <c r="J26" s="411"/>
      <c r="K26" s="412"/>
      <c r="L26" s="438">
        <v>1</v>
      </c>
      <c r="M26" s="439"/>
      <c r="N26" s="439"/>
      <c r="O26" s="439"/>
      <c r="P26" s="478"/>
      <c r="Q26" s="438">
        <v>5750</v>
      </c>
      <c r="R26" s="439"/>
      <c r="S26" s="439"/>
      <c r="T26" s="439"/>
      <c r="U26" s="439"/>
      <c r="V26" s="478"/>
      <c r="W26" s="533"/>
      <c r="X26" s="521"/>
      <c r="Y26" s="522"/>
      <c r="Z26" s="437" t="s">
        <v>160</v>
      </c>
      <c r="AA26" s="551"/>
      <c r="AB26" s="551"/>
      <c r="AC26" s="551"/>
      <c r="AD26" s="551"/>
      <c r="AE26" s="551"/>
      <c r="AF26" s="551"/>
      <c r="AG26" s="552"/>
      <c r="AH26" s="438">
        <v>13</v>
      </c>
      <c r="AI26" s="439"/>
      <c r="AJ26" s="439"/>
      <c r="AK26" s="439"/>
      <c r="AL26" s="478"/>
      <c r="AM26" s="438">
        <v>45487</v>
      </c>
      <c r="AN26" s="439"/>
      <c r="AO26" s="439"/>
      <c r="AP26" s="439"/>
      <c r="AQ26" s="439"/>
      <c r="AR26" s="478"/>
      <c r="AS26" s="438">
        <v>3499</v>
      </c>
      <c r="AT26" s="439"/>
      <c r="AU26" s="439"/>
      <c r="AV26" s="439"/>
      <c r="AW26" s="439"/>
      <c r="AX26" s="440"/>
      <c r="AY26" s="421" t="s">
        <v>161</v>
      </c>
      <c r="AZ26" s="422"/>
      <c r="BA26" s="422"/>
      <c r="BB26" s="422"/>
      <c r="BC26" s="422"/>
      <c r="BD26" s="422"/>
      <c r="BE26" s="422"/>
      <c r="BF26" s="422"/>
      <c r="BG26" s="422"/>
      <c r="BH26" s="422"/>
      <c r="BI26" s="422"/>
      <c r="BJ26" s="422"/>
      <c r="BK26" s="422"/>
      <c r="BL26" s="422"/>
      <c r="BM26" s="423"/>
      <c r="BN26" s="418" t="s">
        <v>122</v>
      </c>
      <c r="BO26" s="419"/>
      <c r="BP26" s="419"/>
      <c r="BQ26" s="419"/>
      <c r="BR26" s="419"/>
      <c r="BS26" s="419"/>
      <c r="BT26" s="419"/>
      <c r="BU26" s="420"/>
      <c r="BV26" s="418" t="s">
        <v>122</v>
      </c>
      <c r="BW26" s="419"/>
      <c r="BX26" s="419"/>
      <c r="BY26" s="419"/>
      <c r="BZ26" s="419"/>
      <c r="CA26" s="419"/>
      <c r="CB26" s="419"/>
      <c r="CC26" s="420"/>
      <c r="CD26" s="154"/>
      <c r="CE26" s="496"/>
      <c r="CF26" s="496"/>
      <c r="CG26" s="496"/>
      <c r="CH26" s="496"/>
      <c r="CI26" s="496"/>
      <c r="CJ26" s="496"/>
      <c r="CK26" s="496"/>
      <c r="CL26" s="496"/>
      <c r="CM26" s="496"/>
      <c r="CN26" s="496"/>
      <c r="CO26" s="496"/>
      <c r="CP26" s="496"/>
      <c r="CQ26" s="496"/>
      <c r="CR26" s="496"/>
      <c r="CS26" s="497"/>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1"/>
      <c r="G27" s="411"/>
      <c r="H27" s="411"/>
      <c r="I27" s="411"/>
      <c r="J27" s="411"/>
      <c r="K27" s="412"/>
      <c r="L27" s="438">
        <v>1</v>
      </c>
      <c r="M27" s="439"/>
      <c r="N27" s="439"/>
      <c r="O27" s="439"/>
      <c r="P27" s="478"/>
      <c r="Q27" s="438">
        <v>3100</v>
      </c>
      <c r="R27" s="439"/>
      <c r="S27" s="439"/>
      <c r="T27" s="439"/>
      <c r="U27" s="439"/>
      <c r="V27" s="478"/>
      <c r="W27" s="533"/>
      <c r="X27" s="521"/>
      <c r="Y27" s="522"/>
      <c r="Z27" s="437" t="s">
        <v>163</v>
      </c>
      <c r="AA27" s="411"/>
      <c r="AB27" s="411"/>
      <c r="AC27" s="411"/>
      <c r="AD27" s="411"/>
      <c r="AE27" s="411"/>
      <c r="AF27" s="411"/>
      <c r="AG27" s="412"/>
      <c r="AH27" s="438">
        <v>1</v>
      </c>
      <c r="AI27" s="439"/>
      <c r="AJ27" s="439"/>
      <c r="AK27" s="439"/>
      <c r="AL27" s="478"/>
      <c r="AM27" s="438" t="s">
        <v>164</v>
      </c>
      <c r="AN27" s="439"/>
      <c r="AO27" s="439"/>
      <c r="AP27" s="439"/>
      <c r="AQ27" s="439"/>
      <c r="AR27" s="478"/>
      <c r="AS27" s="438" t="s">
        <v>164</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48">
        <v>82000</v>
      </c>
      <c r="BO27" s="549"/>
      <c r="BP27" s="549"/>
      <c r="BQ27" s="549"/>
      <c r="BR27" s="549"/>
      <c r="BS27" s="549"/>
      <c r="BT27" s="549"/>
      <c r="BU27" s="550"/>
      <c r="BV27" s="548">
        <v>82000</v>
      </c>
      <c r="BW27" s="549"/>
      <c r="BX27" s="549"/>
      <c r="BY27" s="549"/>
      <c r="BZ27" s="549"/>
      <c r="CA27" s="549"/>
      <c r="CB27" s="549"/>
      <c r="CC27" s="550"/>
      <c r="CD27" s="156"/>
      <c r="CE27" s="496"/>
      <c r="CF27" s="496"/>
      <c r="CG27" s="496"/>
      <c r="CH27" s="496"/>
      <c r="CI27" s="496"/>
      <c r="CJ27" s="496"/>
      <c r="CK27" s="496"/>
      <c r="CL27" s="496"/>
      <c r="CM27" s="496"/>
      <c r="CN27" s="496"/>
      <c r="CO27" s="496"/>
      <c r="CP27" s="496"/>
      <c r="CQ27" s="496"/>
      <c r="CR27" s="496"/>
      <c r="CS27" s="497"/>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1"/>
      <c r="G28" s="411"/>
      <c r="H28" s="411"/>
      <c r="I28" s="411"/>
      <c r="J28" s="411"/>
      <c r="K28" s="412"/>
      <c r="L28" s="438">
        <v>1</v>
      </c>
      <c r="M28" s="439"/>
      <c r="N28" s="439"/>
      <c r="O28" s="439"/>
      <c r="P28" s="478"/>
      <c r="Q28" s="438">
        <v>2500</v>
      </c>
      <c r="R28" s="439"/>
      <c r="S28" s="439"/>
      <c r="T28" s="439"/>
      <c r="U28" s="439"/>
      <c r="V28" s="478"/>
      <c r="W28" s="533"/>
      <c r="X28" s="521"/>
      <c r="Y28" s="522"/>
      <c r="Z28" s="437" t="s">
        <v>167</v>
      </c>
      <c r="AA28" s="411"/>
      <c r="AB28" s="411"/>
      <c r="AC28" s="411"/>
      <c r="AD28" s="411"/>
      <c r="AE28" s="411"/>
      <c r="AF28" s="411"/>
      <c r="AG28" s="412"/>
      <c r="AH28" s="438" t="s">
        <v>122</v>
      </c>
      <c r="AI28" s="439"/>
      <c r="AJ28" s="439"/>
      <c r="AK28" s="439"/>
      <c r="AL28" s="478"/>
      <c r="AM28" s="438" t="s">
        <v>122</v>
      </c>
      <c r="AN28" s="439"/>
      <c r="AO28" s="439"/>
      <c r="AP28" s="439"/>
      <c r="AQ28" s="439"/>
      <c r="AR28" s="478"/>
      <c r="AS28" s="438" t="s">
        <v>122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1203736</v>
      </c>
      <c r="BO28" s="351"/>
      <c r="BP28" s="351"/>
      <c r="BQ28" s="351"/>
      <c r="BR28" s="351"/>
      <c r="BS28" s="351"/>
      <c r="BT28" s="351"/>
      <c r="BU28" s="352"/>
      <c r="BV28" s="350">
        <v>1109532</v>
      </c>
      <c r="BW28" s="351"/>
      <c r="BX28" s="351"/>
      <c r="BY28" s="351"/>
      <c r="BZ28" s="351"/>
      <c r="CA28" s="351"/>
      <c r="CB28" s="351"/>
      <c r="CC28" s="352"/>
      <c r="CD28" s="154"/>
      <c r="CE28" s="496"/>
      <c r="CF28" s="496"/>
      <c r="CG28" s="496"/>
      <c r="CH28" s="496"/>
      <c r="CI28" s="496"/>
      <c r="CJ28" s="496"/>
      <c r="CK28" s="496"/>
      <c r="CL28" s="496"/>
      <c r="CM28" s="496"/>
      <c r="CN28" s="496"/>
      <c r="CO28" s="496"/>
      <c r="CP28" s="496"/>
      <c r="CQ28" s="496"/>
      <c r="CR28" s="496"/>
      <c r="CS28" s="497"/>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1"/>
      <c r="G29" s="411"/>
      <c r="H29" s="411"/>
      <c r="I29" s="411"/>
      <c r="J29" s="411"/>
      <c r="K29" s="412"/>
      <c r="L29" s="438">
        <v>10</v>
      </c>
      <c r="M29" s="439"/>
      <c r="N29" s="439"/>
      <c r="O29" s="439"/>
      <c r="P29" s="478"/>
      <c r="Q29" s="438">
        <v>2350</v>
      </c>
      <c r="R29" s="439"/>
      <c r="S29" s="439"/>
      <c r="T29" s="439"/>
      <c r="U29" s="439"/>
      <c r="V29" s="478"/>
      <c r="W29" s="534"/>
      <c r="X29" s="535"/>
      <c r="Y29" s="536"/>
      <c r="Z29" s="437" t="s">
        <v>171</v>
      </c>
      <c r="AA29" s="411"/>
      <c r="AB29" s="411"/>
      <c r="AC29" s="411"/>
      <c r="AD29" s="411"/>
      <c r="AE29" s="411"/>
      <c r="AF29" s="411"/>
      <c r="AG29" s="412"/>
      <c r="AH29" s="438">
        <v>90</v>
      </c>
      <c r="AI29" s="439"/>
      <c r="AJ29" s="439"/>
      <c r="AK29" s="439"/>
      <c r="AL29" s="478"/>
      <c r="AM29" s="438">
        <v>267058</v>
      </c>
      <c r="AN29" s="439"/>
      <c r="AO29" s="439"/>
      <c r="AP29" s="439"/>
      <c r="AQ29" s="439"/>
      <c r="AR29" s="478"/>
      <c r="AS29" s="438">
        <v>2967</v>
      </c>
      <c r="AT29" s="439"/>
      <c r="AU29" s="439"/>
      <c r="AV29" s="439"/>
      <c r="AW29" s="439"/>
      <c r="AX29" s="440"/>
      <c r="AY29" s="562"/>
      <c r="AZ29" s="563"/>
      <c r="BA29" s="563"/>
      <c r="BB29" s="564"/>
      <c r="BC29" s="415" t="s">
        <v>172</v>
      </c>
      <c r="BD29" s="416"/>
      <c r="BE29" s="416"/>
      <c r="BF29" s="416"/>
      <c r="BG29" s="416"/>
      <c r="BH29" s="416"/>
      <c r="BI29" s="416"/>
      <c r="BJ29" s="416"/>
      <c r="BK29" s="416"/>
      <c r="BL29" s="416"/>
      <c r="BM29" s="417"/>
      <c r="BN29" s="418">
        <v>163478</v>
      </c>
      <c r="BO29" s="419"/>
      <c r="BP29" s="419"/>
      <c r="BQ29" s="419"/>
      <c r="BR29" s="419"/>
      <c r="BS29" s="419"/>
      <c r="BT29" s="419"/>
      <c r="BU29" s="420"/>
      <c r="BV29" s="418">
        <v>158882</v>
      </c>
      <c r="BW29" s="419"/>
      <c r="BX29" s="419"/>
      <c r="BY29" s="419"/>
      <c r="BZ29" s="419"/>
      <c r="CA29" s="419"/>
      <c r="CB29" s="419"/>
      <c r="CC29" s="420"/>
      <c r="CD29" s="156"/>
      <c r="CE29" s="496"/>
      <c r="CF29" s="496"/>
      <c r="CG29" s="496"/>
      <c r="CH29" s="496"/>
      <c r="CI29" s="496"/>
      <c r="CJ29" s="496"/>
      <c r="CK29" s="496"/>
      <c r="CL29" s="496"/>
      <c r="CM29" s="496"/>
      <c r="CN29" s="496"/>
      <c r="CO29" s="496"/>
      <c r="CP29" s="496"/>
      <c r="CQ29" s="496"/>
      <c r="CR29" s="496"/>
      <c r="CS29" s="497"/>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53"/>
      <c r="M30" s="554"/>
      <c r="N30" s="554"/>
      <c r="O30" s="554"/>
      <c r="P30" s="555"/>
      <c r="Q30" s="553"/>
      <c r="R30" s="554"/>
      <c r="S30" s="554"/>
      <c r="T30" s="554"/>
      <c r="U30" s="554"/>
      <c r="V30" s="555"/>
      <c r="W30" s="556" t="s">
        <v>173</v>
      </c>
      <c r="X30" s="557"/>
      <c r="Y30" s="557"/>
      <c r="Z30" s="557"/>
      <c r="AA30" s="557"/>
      <c r="AB30" s="557"/>
      <c r="AC30" s="557"/>
      <c r="AD30" s="557"/>
      <c r="AE30" s="557"/>
      <c r="AF30" s="557"/>
      <c r="AG30" s="558"/>
      <c r="AH30" s="503">
        <v>100.8</v>
      </c>
      <c r="AI30" s="504"/>
      <c r="AJ30" s="504"/>
      <c r="AK30" s="504"/>
      <c r="AL30" s="504"/>
      <c r="AM30" s="504"/>
      <c r="AN30" s="504"/>
      <c r="AO30" s="504"/>
      <c r="AP30" s="504"/>
      <c r="AQ30" s="504"/>
      <c r="AR30" s="504"/>
      <c r="AS30" s="504"/>
      <c r="AT30" s="504"/>
      <c r="AU30" s="504"/>
      <c r="AV30" s="504"/>
      <c r="AW30" s="504"/>
      <c r="AX30" s="506"/>
      <c r="AY30" s="565"/>
      <c r="AZ30" s="566"/>
      <c r="BA30" s="566"/>
      <c r="BB30" s="567"/>
      <c r="BC30" s="545" t="s">
        <v>174</v>
      </c>
      <c r="BD30" s="546"/>
      <c r="BE30" s="546"/>
      <c r="BF30" s="546"/>
      <c r="BG30" s="546"/>
      <c r="BH30" s="546"/>
      <c r="BI30" s="546"/>
      <c r="BJ30" s="546"/>
      <c r="BK30" s="546"/>
      <c r="BL30" s="546"/>
      <c r="BM30" s="547"/>
      <c r="BN30" s="548">
        <v>1666319</v>
      </c>
      <c r="BO30" s="549"/>
      <c r="BP30" s="549"/>
      <c r="BQ30" s="549"/>
      <c r="BR30" s="549"/>
      <c r="BS30" s="549"/>
      <c r="BT30" s="549"/>
      <c r="BU30" s="550"/>
      <c r="BV30" s="548">
        <v>1461681</v>
      </c>
      <c r="BW30" s="549"/>
      <c r="BX30" s="549"/>
      <c r="BY30" s="549"/>
      <c r="BZ30" s="549"/>
      <c r="CA30" s="549"/>
      <c r="CB30" s="549"/>
      <c r="CC30" s="55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05" t="s">
        <v>181</v>
      </c>
      <c r="D33" s="405"/>
      <c r="E33" s="376" t="s">
        <v>182</v>
      </c>
      <c r="F33" s="376"/>
      <c r="G33" s="376"/>
      <c r="H33" s="376"/>
      <c r="I33" s="376"/>
      <c r="J33" s="376"/>
      <c r="K33" s="376"/>
      <c r="L33" s="376"/>
      <c r="M33" s="376"/>
      <c r="N33" s="376"/>
      <c r="O33" s="376"/>
      <c r="P33" s="376"/>
      <c r="Q33" s="376"/>
      <c r="R33" s="376"/>
      <c r="S33" s="376"/>
      <c r="T33" s="169"/>
      <c r="U33" s="405" t="s">
        <v>181</v>
      </c>
      <c r="V33" s="405"/>
      <c r="W33" s="376" t="s">
        <v>182</v>
      </c>
      <c r="X33" s="376"/>
      <c r="Y33" s="376"/>
      <c r="Z33" s="376"/>
      <c r="AA33" s="376"/>
      <c r="AB33" s="376"/>
      <c r="AC33" s="376"/>
      <c r="AD33" s="376"/>
      <c r="AE33" s="376"/>
      <c r="AF33" s="376"/>
      <c r="AG33" s="376"/>
      <c r="AH33" s="376"/>
      <c r="AI33" s="376"/>
      <c r="AJ33" s="376"/>
      <c r="AK33" s="376"/>
      <c r="AL33" s="169"/>
      <c r="AM33" s="405" t="s">
        <v>181</v>
      </c>
      <c r="AN33" s="405"/>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05" t="s">
        <v>183</v>
      </c>
      <c r="BX33" s="405"/>
      <c r="BY33" s="376" t="s">
        <v>185</v>
      </c>
      <c r="BZ33" s="376"/>
      <c r="CA33" s="376"/>
      <c r="CB33" s="376"/>
      <c r="CC33" s="376"/>
      <c r="CD33" s="376"/>
      <c r="CE33" s="376"/>
      <c r="CF33" s="376"/>
      <c r="CG33" s="376"/>
      <c r="CH33" s="376"/>
      <c r="CI33" s="376"/>
      <c r="CJ33" s="376"/>
      <c r="CK33" s="376"/>
      <c r="CL33" s="376"/>
      <c r="CM33" s="376"/>
      <c r="CN33" s="169"/>
      <c r="CO33" s="405" t="s">
        <v>181</v>
      </c>
      <c r="CP33" s="405"/>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西村山広域行政事務組合（普通会計分）</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朝日町ワイン</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6</v>
      </c>
      <c r="AN35" s="568"/>
      <c r="AO35" s="569" t="str">
        <f>IF('各会計、関係団体の財政状況及び健全化判断比率'!B32="","",'各会計、関係団体の財政状況及び健全化判断比率'!B32)</f>
        <v>病院事業会計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西村山広域行政事務組合（事業会計分）</v>
      </c>
      <c r="BZ35" s="569"/>
      <c r="CA35" s="569"/>
      <c r="CB35" s="569"/>
      <c r="CC35" s="569"/>
      <c r="CD35" s="569"/>
      <c r="CE35" s="569"/>
      <c r="CF35" s="569"/>
      <c r="CG35" s="569"/>
      <c r="CH35" s="569"/>
      <c r="CI35" s="569"/>
      <c r="CJ35" s="569"/>
      <c r="CK35" s="569"/>
      <c r="CL35" s="569"/>
      <c r="CM35" s="569"/>
      <c r="CN35" s="167"/>
      <c r="CO35" s="568">
        <f t="shared" ref="CO35:CO43" si="3">IF(CQ35="","",CO34+1)</f>
        <v>16</v>
      </c>
      <c r="CP35" s="568"/>
      <c r="CQ35" s="569" t="str">
        <f>IF('各会計、関係団体の財政状況及び健全化判断比率'!BS8="","",'各会計、関係団体の財政状況及び健全化判断比率'!BS8)</f>
        <v>朝日自然観</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山形県消防補償等組合</v>
      </c>
      <c r="BZ36" s="569"/>
      <c r="CA36" s="569"/>
      <c r="CB36" s="569"/>
      <c r="CC36" s="569"/>
      <c r="CD36" s="569"/>
      <c r="CE36" s="569"/>
      <c r="CF36" s="569"/>
      <c r="CG36" s="569"/>
      <c r="CH36" s="569"/>
      <c r="CI36" s="569"/>
      <c r="CJ36" s="569"/>
      <c r="CK36" s="569"/>
      <c r="CL36" s="569"/>
      <c r="CM36" s="569"/>
      <c r="CN36" s="167"/>
      <c r="CO36" s="568">
        <f t="shared" si="3"/>
        <v>17</v>
      </c>
      <c r="CP36" s="568"/>
      <c r="CQ36" s="569" t="str">
        <f>IF('各会計、関係団体の財政状況及び健全化判断比率'!BS9="","",'各会計、関係団体の財政状況及び健全化判断比率'!BS9)</f>
        <v>りんごの森</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 xml:space="preserve">山形県自治会館管理組合 </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山形県市町村職員退職手当組合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山形県後期高齢者医療広域連合（普通会計分）</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山形県後期高齢者医療広域連合（事業会計分）</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D33" sqref="CD33:EC33"/>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581887</v>
      </c>
      <c r="S5" s="585"/>
      <c r="T5" s="585"/>
      <c r="U5" s="585"/>
      <c r="V5" s="585"/>
      <c r="W5" s="585"/>
      <c r="X5" s="585"/>
      <c r="Y5" s="586"/>
      <c r="Z5" s="587">
        <v>10.6</v>
      </c>
      <c r="AA5" s="587"/>
      <c r="AB5" s="587"/>
      <c r="AC5" s="587"/>
      <c r="AD5" s="588">
        <v>581887</v>
      </c>
      <c r="AE5" s="588"/>
      <c r="AF5" s="588"/>
      <c r="AG5" s="588"/>
      <c r="AH5" s="588"/>
      <c r="AI5" s="588"/>
      <c r="AJ5" s="588"/>
      <c r="AK5" s="588"/>
      <c r="AL5" s="589">
        <v>18.8</v>
      </c>
      <c r="AM5" s="590"/>
      <c r="AN5" s="590"/>
      <c r="AO5" s="591"/>
      <c r="AP5" s="581" t="s">
        <v>210</v>
      </c>
      <c r="AQ5" s="582"/>
      <c r="AR5" s="582"/>
      <c r="AS5" s="582"/>
      <c r="AT5" s="582"/>
      <c r="AU5" s="582"/>
      <c r="AV5" s="582"/>
      <c r="AW5" s="582"/>
      <c r="AX5" s="582"/>
      <c r="AY5" s="582"/>
      <c r="AZ5" s="582"/>
      <c r="BA5" s="582"/>
      <c r="BB5" s="582"/>
      <c r="BC5" s="582"/>
      <c r="BD5" s="582"/>
      <c r="BE5" s="582"/>
      <c r="BF5" s="583"/>
      <c r="BG5" s="595">
        <v>581807</v>
      </c>
      <c r="BH5" s="596"/>
      <c r="BI5" s="596"/>
      <c r="BJ5" s="596"/>
      <c r="BK5" s="596"/>
      <c r="BL5" s="596"/>
      <c r="BM5" s="596"/>
      <c r="BN5" s="597"/>
      <c r="BO5" s="598">
        <v>100</v>
      </c>
      <c r="BP5" s="598"/>
      <c r="BQ5" s="598"/>
      <c r="BR5" s="598"/>
      <c r="BS5" s="599">
        <v>29387</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53396</v>
      </c>
      <c r="S6" s="596"/>
      <c r="T6" s="596"/>
      <c r="U6" s="596"/>
      <c r="V6" s="596"/>
      <c r="W6" s="596"/>
      <c r="X6" s="596"/>
      <c r="Y6" s="597"/>
      <c r="Z6" s="598">
        <v>1</v>
      </c>
      <c r="AA6" s="598"/>
      <c r="AB6" s="598"/>
      <c r="AC6" s="598"/>
      <c r="AD6" s="599">
        <v>53396</v>
      </c>
      <c r="AE6" s="599"/>
      <c r="AF6" s="599"/>
      <c r="AG6" s="599"/>
      <c r="AH6" s="599"/>
      <c r="AI6" s="599"/>
      <c r="AJ6" s="599"/>
      <c r="AK6" s="599"/>
      <c r="AL6" s="600">
        <v>1.7</v>
      </c>
      <c r="AM6" s="601"/>
      <c r="AN6" s="601"/>
      <c r="AO6" s="602"/>
      <c r="AP6" s="592" t="s">
        <v>215</v>
      </c>
      <c r="AQ6" s="593"/>
      <c r="AR6" s="593"/>
      <c r="AS6" s="593"/>
      <c r="AT6" s="593"/>
      <c r="AU6" s="593"/>
      <c r="AV6" s="593"/>
      <c r="AW6" s="593"/>
      <c r="AX6" s="593"/>
      <c r="AY6" s="593"/>
      <c r="AZ6" s="593"/>
      <c r="BA6" s="593"/>
      <c r="BB6" s="593"/>
      <c r="BC6" s="593"/>
      <c r="BD6" s="593"/>
      <c r="BE6" s="593"/>
      <c r="BF6" s="594"/>
      <c r="BG6" s="595">
        <v>581807</v>
      </c>
      <c r="BH6" s="596"/>
      <c r="BI6" s="596"/>
      <c r="BJ6" s="596"/>
      <c r="BK6" s="596"/>
      <c r="BL6" s="596"/>
      <c r="BM6" s="596"/>
      <c r="BN6" s="597"/>
      <c r="BO6" s="598">
        <v>100</v>
      </c>
      <c r="BP6" s="598"/>
      <c r="BQ6" s="598"/>
      <c r="BR6" s="598"/>
      <c r="BS6" s="599">
        <v>29387</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85485</v>
      </c>
      <c r="CS6" s="596"/>
      <c r="CT6" s="596"/>
      <c r="CU6" s="596"/>
      <c r="CV6" s="596"/>
      <c r="CW6" s="596"/>
      <c r="CX6" s="596"/>
      <c r="CY6" s="597"/>
      <c r="CZ6" s="598">
        <v>1.7</v>
      </c>
      <c r="DA6" s="598"/>
      <c r="DB6" s="598"/>
      <c r="DC6" s="598"/>
      <c r="DD6" s="604" t="s">
        <v>217</v>
      </c>
      <c r="DE6" s="596"/>
      <c r="DF6" s="596"/>
      <c r="DG6" s="596"/>
      <c r="DH6" s="596"/>
      <c r="DI6" s="596"/>
      <c r="DJ6" s="596"/>
      <c r="DK6" s="596"/>
      <c r="DL6" s="596"/>
      <c r="DM6" s="596"/>
      <c r="DN6" s="596"/>
      <c r="DO6" s="596"/>
      <c r="DP6" s="597"/>
      <c r="DQ6" s="604">
        <v>85485</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726</v>
      </c>
      <c r="S7" s="596"/>
      <c r="T7" s="596"/>
      <c r="U7" s="596"/>
      <c r="V7" s="596"/>
      <c r="W7" s="596"/>
      <c r="X7" s="596"/>
      <c r="Y7" s="597"/>
      <c r="Z7" s="598">
        <v>0</v>
      </c>
      <c r="AA7" s="598"/>
      <c r="AB7" s="598"/>
      <c r="AC7" s="598"/>
      <c r="AD7" s="599">
        <v>726</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219278</v>
      </c>
      <c r="BH7" s="596"/>
      <c r="BI7" s="596"/>
      <c r="BJ7" s="596"/>
      <c r="BK7" s="596"/>
      <c r="BL7" s="596"/>
      <c r="BM7" s="596"/>
      <c r="BN7" s="597"/>
      <c r="BO7" s="598">
        <v>37.700000000000003</v>
      </c>
      <c r="BP7" s="598"/>
      <c r="BQ7" s="598"/>
      <c r="BR7" s="598"/>
      <c r="BS7" s="599">
        <v>1829</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975449</v>
      </c>
      <c r="CS7" s="596"/>
      <c r="CT7" s="596"/>
      <c r="CU7" s="596"/>
      <c r="CV7" s="596"/>
      <c r="CW7" s="596"/>
      <c r="CX7" s="596"/>
      <c r="CY7" s="597"/>
      <c r="CZ7" s="598">
        <v>19.2</v>
      </c>
      <c r="DA7" s="598"/>
      <c r="DB7" s="598"/>
      <c r="DC7" s="598"/>
      <c r="DD7" s="604">
        <v>30762</v>
      </c>
      <c r="DE7" s="596"/>
      <c r="DF7" s="596"/>
      <c r="DG7" s="596"/>
      <c r="DH7" s="596"/>
      <c r="DI7" s="596"/>
      <c r="DJ7" s="596"/>
      <c r="DK7" s="596"/>
      <c r="DL7" s="596"/>
      <c r="DM7" s="596"/>
      <c r="DN7" s="596"/>
      <c r="DO7" s="596"/>
      <c r="DP7" s="597"/>
      <c r="DQ7" s="604">
        <v>834946</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1155</v>
      </c>
      <c r="S8" s="596"/>
      <c r="T8" s="596"/>
      <c r="U8" s="596"/>
      <c r="V8" s="596"/>
      <c r="W8" s="596"/>
      <c r="X8" s="596"/>
      <c r="Y8" s="597"/>
      <c r="Z8" s="598">
        <v>0</v>
      </c>
      <c r="AA8" s="598"/>
      <c r="AB8" s="598"/>
      <c r="AC8" s="598"/>
      <c r="AD8" s="599">
        <v>1155</v>
      </c>
      <c r="AE8" s="599"/>
      <c r="AF8" s="599"/>
      <c r="AG8" s="599"/>
      <c r="AH8" s="599"/>
      <c r="AI8" s="599"/>
      <c r="AJ8" s="599"/>
      <c r="AK8" s="599"/>
      <c r="AL8" s="600">
        <v>0</v>
      </c>
      <c r="AM8" s="601"/>
      <c r="AN8" s="601"/>
      <c r="AO8" s="602"/>
      <c r="AP8" s="592" t="s">
        <v>222</v>
      </c>
      <c r="AQ8" s="593"/>
      <c r="AR8" s="593"/>
      <c r="AS8" s="593"/>
      <c r="AT8" s="593"/>
      <c r="AU8" s="593"/>
      <c r="AV8" s="593"/>
      <c r="AW8" s="593"/>
      <c r="AX8" s="593"/>
      <c r="AY8" s="593"/>
      <c r="AZ8" s="593"/>
      <c r="BA8" s="593"/>
      <c r="BB8" s="593"/>
      <c r="BC8" s="593"/>
      <c r="BD8" s="593"/>
      <c r="BE8" s="593"/>
      <c r="BF8" s="594"/>
      <c r="BG8" s="595">
        <v>11195</v>
      </c>
      <c r="BH8" s="596"/>
      <c r="BI8" s="596"/>
      <c r="BJ8" s="596"/>
      <c r="BK8" s="596"/>
      <c r="BL8" s="596"/>
      <c r="BM8" s="596"/>
      <c r="BN8" s="597"/>
      <c r="BO8" s="598">
        <v>1.9</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1100758</v>
      </c>
      <c r="CS8" s="596"/>
      <c r="CT8" s="596"/>
      <c r="CU8" s="596"/>
      <c r="CV8" s="596"/>
      <c r="CW8" s="596"/>
      <c r="CX8" s="596"/>
      <c r="CY8" s="597"/>
      <c r="CZ8" s="598">
        <v>21.6</v>
      </c>
      <c r="DA8" s="598"/>
      <c r="DB8" s="598"/>
      <c r="DC8" s="598"/>
      <c r="DD8" s="604">
        <v>81408</v>
      </c>
      <c r="DE8" s="596"/>
      <c r="DF8" s="596"/>
      <c r="DG8" s="596"/>
      <c r="DH8" s="596"/>
      <c r="DI8" s="596"/>
      <c r="DJ8" s="596"/>
      <c r="DK8" s="596"/>
      <c r="DL8" s="596"/>
      <c r="DM8" s="596"/>
      <c r="DN8" s="596"/>
      <c r="DO8" s="596"/>
      <c r="DP8" s="597"/>
      <c r="DQ8" s="604">
        <v>627056</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596</v>
      </c>
      <c r="S9" s="596"/>
      <c r="T9" s="596"/>
      <c r="U9" s="596"/>
      <c r="V9" s="596"/>
      <c r="W9" s="596"/>
      <c r="X9" s="596"/>
      <c r="Y9" s="597"/>
      <c r="Z9" s="598">
        <v>0</v>
      </c>
      <c r="AA9" s="598"/>
      <c r="AB9" s="598"/>
      <c r="AC9" s="598"/>
      <c r="AD9" s="599">
        <v>596</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186839</v>
      </c>
      <c r="BH9" s="596"/>
      <c r="BI9" s="596"/>
      <c r="BJ9" s="596"/>
      <c r="BK9" s="596"/>
      <c r="BL9" s="596"/>
      <c r="BM9" s="596"/>
      <c r="BN9" s="597"/>
      <c r="BO9" s="598">
        <v>32.1</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471826</v>
      </c>
      <c r="CS9" s="596"/>
      <c r="CT9" s="596"/>
      <c r="CU9" s="596"/>
      <c r="CV9" s="596"/>
      <c r="CW9" s="596"/>
      <c r="CX9" s="596"/>
      <c r="CY9" s="597"/>
      <c r="CZ9" s="598">
        <v>9.3000000000000007</v>
      </c>
      <c r="DA9" s="598"/>
      <c r="DB9" s="598"/>
      <c r="DC9" s="598"/>
      <c r="DD9" s="604">
        <v>16414</v>
      </c>
      <c r="DE9" s="596"/>
      <c r="DF9" s="596"/>
      <c r="DG9" s="596"/>
      <c r="DH9" s="596"/>
      <c r="DI9" s="596"/>
      <c r="DJ9" s="596"/>
      <c r="DK9" s="596"/>
      <c r="DL9" s="596"/>
      <c r="DM9" s="596"/>
      <c r="DN9" s="596"/>
      <c r="DO9" s="596"/>
      <c r="DP9" s="597"/>
      <c r="DQ9" s="604">
        <v>374589</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111676</v>
      </c>
      <c r="S10" s="596"/>
      <c r="T10" s="596"/>
      <c r="U10" s="596"/>
      <c r="V10" s="596"/>
      <c r="W10" s="596"/>
      <c r="X10" s="596"/>
      <c r="Y10" s="597"/>
      <c r="Z10" s="598">
        <v>2</v>
      </c>
      <c r="AA10" s="598"/>
      <c r="AB10" s="598"/>
      <c r="AC10" s="598"/>
      <c r="AD10" s="599">
        <v>111676</v>
      </c>
      <c r="AE10" s="599"/>
      <c r="AF10" s="599"/>
      <c r="AG10" s="599"/>
      <c r="AH10" s="599"/>
      <c r="AI10" s="599"/>
      <c r="AJ10" s="599"/>
      <c r="AK10" s="599"/>
      <c r="AL10" s="600">
        <v>3.6</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11114</v>
      </c>
      <c r="BH10" s="596"/>
      <c r="BI10" s="596"/>
      <c r="BJ10" s="596"/>
      <c r="BK10" s="596"/>
      <c r="BL10" s="596"/>
      <c r="BM10" s="596"/>
      <c r="BN10" s="597"/>
      <c r="BO10" s="598">
        <v>1.9</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7900</v>
      </c>
      <c r="CS10" s="596"/>
      <c r="CT10" s="596"/>
      <c r="CU10" s="596"/>
      <c r="CV10" s="596"/>
      <c r="CW10" s="596"/>
      <c r="CX10" s="596"/>
      <c r="CY10" s="597"/>
      <c r="CZ10" s="598">
        <v>0.2</v>
      </c>
      <c r="DA10" s="598"/>
      <c r="DB10" s="598"/>
      <c r="DC10" s="598"/>
      <c r="DD10" s="604" t="s">
        <v>112</v>
      </c>
      <c r="DE10" s="596"/>
      <c r="DF10" s="596"/>
      <c r="DG10" s="596"/>
      <c r="DH10" s="596"/>
      <c r="DI10" s="596"/>
      <c r="DJ10" s="596"/>
      <c r="DK10" s="596"/>
      <c r="DL10" s="596"/>
      <c r="DM10" s="596"/>
      <c r="DN10" s="596"/>
      <c r="DO10" s="596"/>
      <c r="DP10" s="597"/>
      <c r="DQ10" s="604">
        <v>400</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10130</v>
      </c>
      <c r="BH11" s="596"/>
      <c r="BI11" s="596"/>
      <c r="BJ11" s="596"/>
      <c r="BK11" s="596"/>
      <c r="BL11" s="596"/>
      <c r="BM11" s="596"/>
      <c r="BN11" s="597"/>
      <c r="BO11" s="598">
        <v>1.7</v>
      </c>
      <c r="BP11" s="598"/>
      <c r="BQ11" s="598"/>
      <c r="BR11" s="598"/>
      <c r="BS11" s="604">
        <v>1829</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239228</v>
      </c>
      <c r="CS11" s="596"/>
      <c r="CT11" s="596"/>
      <c r="CU11" s="596"/>
      <c r="CV11" s="596"/>
      <c r="CW11" s="596"/>
      <c r="CX11" s="596"/>
      <c r="CY11" s="597"/>
      <c r="CZ11" s="598">
        <v>4.7</v>
      </c>
      <c r="DA11" s="598"/>
      <c r="DB11" s="598"/>
      <c r="DC11" s="598"/>
      <c r="DD11" s="604">
        <v>12552</v>
      </c>
      <c r="DE11" s="596"/>
      <c r="DF11" s="596"/>
      <c r="DG11" s="596"/>
      <c r="DH11" s="596"/>
      <c r="DI11" s="596"/>
      <c r="DJ11" s="596"/>
      <c r="DK11" s="596"/>
      <c r="DL11" s="596"/>
      <c r="DM11" s="596"/>
      <c r="DN11" s="596"/>
      <c r="DO11" s="596"/>
      <c r="DP11" s="597"/>
      <c r="DQ11" s="604">
        <v>111987</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300819</v>
      </c>
      <c r="BH12" s="596"/>
      <c r="BI12" s="596"/>
      <c r="BJ12" s="596"/>
      <c r="BK12" s="596"/>
      <c r="BL12" s="596"/>
      <c r="BM12" s="596"/>
      <c r="BN12" s="597"/>
      <c r="BO12" s="598">
        <v>51.7</v>
      </c>
      <c r="BP12" s="598"/>
      <c r="BQ12" s="598"/>
      <c r="BR12" s="598"/>
      <c r="BS12" s="604">
        <v>27558</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373652</v>
      </c>
      <c r="CS12" s="596"/>
      <c r="CT12" s="596"/>
      <c r="CU12" s="596"/>
      <c r="CV12" s="596"/>
      <c r="CW12" s="596"/>
      <c r="CX12" s="596"/>
      <c r="CY12" s="597"/>
      <c r="CZ12" s="598">
        <v>7.3</v>
      </c>
      <c r="DA12" s="598"/>
      <c r="DB12" s="598"/>
      <c r="DC12" s="598"/>
      <c r="DD12" s="604">
        <v>172267</v>
      </c>
      <c r="DE12" s="596"/>
      <c r="DF12" s="596"/>
      <c r="DG12" s="596"/>
      <c r="DH12" s="596"/>
      <c r="DI12" s="596"/>
      <c r="DJ12" s="596"/>
      <c r="DK12" s="596"/>
      <c r="DL12" s="596"/>
      <c r="DM12" s="596"/>
      <c r="DN12" s="596"/>
      <c r="DO12" s="596"/>
      <c r="DP12" s="597"/>
      <c r="DQ12" s="604">
        <v>127210</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11239</v>
      </c>
      <c r="S13" s="596"/>
      <c r="T13" s="596"/>
      <c r="U13" s="596"/>
      <c r="V13" s="596"/>
      <c r="W13" s="596"/>
      <c r="X13" s="596"/>
      <c r="Y13" s="597"/>
      <c r="Z13" s="598">
        <v>0.2</v>
      </c>
      <c r="AA13" s="598"/>
      <c r="AB13" s="598"/>
      <c r="AC13" s="598"/>
      <c r="AD13" s="599">
        <v>11239</v>
      </c>
      <c r="AE13" s="599"/>
      <c r="AF13" s="599"/>
      <c r="AG13" s="599"/>
      <c r="AH13" s="599"/>
      <c r="AI13" s="599"/>
      <c r="AJ13" s="599"/>
      <c r="AK13" s="599"/>
      <c r="AL13" s="600">
        <v>0.4</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285877</v>
      </c>
      <c r="BH13" s="596"/>
      <c r="BI13" s="596"/>
      <c r="BJ13" s="596"/>
      <c r="BK13" s="596"/>
      <c r="BL13" s="596"/>
      <c r="BM13" s="596"/>
      <c r="BN13" s="597"/>
      <c r="BO13" s="598">
        <v>49.1</v>
      </c>
      <c r="BP13" s="598"/>
      <c r="BQ13" s="598"/>
      <c r="BR13" s="598"/>
      <c r="BS13" s="604">
        <v>27558</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504452</v>
      </c>
      <c r="CS13" s="596"/>
      <c r="CT13" s="596"/>
      <c r="CU13" s="596"/>
      <c r="CV13" s="596"/>
      <c r="CW13" s="596"/>
      <c r="CX13" s="596"/>
      <c r="CY13" s="597"/>
      <c r="CZ13" s="598">
        <v>9.9</v>
      </c>
      <c r="DA13" s="598"/>
      <c r="DB13" s="598"/>
      <c r="DC13" s="598"/>
      <c r="DD13" s="604">
        <v>310130</v>
      </c>
      <c r="DE13" s="596"/>
      <c r="DF13" s="596"/>
      <c r="DG13" s="596"/>
      <c r="DH13" s="596"/>
      <c r="DI13" s="596"/>
      <c r="DJ13" s="596"/>
      <c r="DK13" s="596"/>
      <c r="DL13" s="596"/>
      <c r="DM13" s="596"/>
      <c r="DN13" s="596"/>
      <c r="DO13" s="596"/>
      <c r="DP13" s="597"/>
      <c r="DQ13" s="604">
        <v>196321</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25351</v>
      </c>
      <c r="BH14" s="596"/>
      <c r="BI14" s="596"/>
      <c r="BJ14" s="596"/>
      <c r="BK14" s="596"/>
      <c r="BL14" s="596"/>
      <c r="BM14" s="596"/>
      <c r="BN14" s="597"/>
      <c r="BO14" s="598">
        <v>4.4000000000000004</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193468</v>
      </c>
      <c r="CS14" s="596"/>
      <c r="CT14" s="596"/>
      <c r="CU14" s="596"/>
      <c r="CV14" s="596"/>
      <c r="CW14" s="596"/>
      <c r="CX14" s="596"/>
      <c r="CY14" s="597"/>
      <c r="CZ14" s="598">
        <v>3.8</v>
      </c>
      <c r="DA14" s="598"/>
      <c r="DB14" s="598"/>
      <c r="DC14" s="598"/>
      <c r="DD14" s="604">
        <v>24441</v>
      </c>
      <c r="DE14" s="596"/>
      <c r="DF14" s="596"/>
      <c r="DG14" s="596"/>
      <c r="DH14" s="596"/>
      <c r="DI14" s="596"/>
      <c r="DJ14" s="596"/>
      <c r="DK14" s="596"/>
      <c r="DL14" s="596"/>
      <c r="DM14" s="596"/>
      <c r="DN14" s="596"/>
      <c r="DO14" s="596"/>
      <c r="DP14" s="597"/>
      <c r="DQ14" s="604">
        <v>160794</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1168</v>
      </c>
      <c r="S15" s="596"/>
      <c r="T15" s="596"/>
      <c r="U15" s="596"/>
      <c r="V15" s="596"/>
      <c r="W15" s="596"/>
      <c r="X15" s="596"/>
      <c r="Y15" s="597"/>
      <c r="Z15" s="598">
        <v>0</v>
      </c>
      <c r="AA15" s="598"/>
      <c r="AB15" s="598"/>
      <c r="AC15" s="598"/>
      <c r="AD15" s="599">
        <v>1168</v>
      </c>
      <c r="AE15" s="599"/>
      <c r="AF15" s="599"/>
      <c r="AG15" s="599"/>
      <c r="AH15" s="599"/>
      <c r="AI15" s="599"/>
      <c r="AJ15" s="599"/>
      <c r="AK15" s="599"/>
      <c r="AL15" s="600">
        <v>0</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36359</v>
      </c>
      <c r="BH15" s="596"/>
      <c r="BI15" s="596"/>
      <c r="BJ15" s="596"/>
      <c r="BK15" s="596"/>
      <c r="BL15" s="596"/>
      <c r="BM15" s="596"/>
      <c r="BN15" s="597"/>
      <c r="BO15" s="598">
        <v>6.2</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496214</v>
      </c>
      <c r="CS15" s="596"/>
      <c r="CT15" s="596"/>
      <c r="CU15" s="596"/>
      <c r="CV15" s="596"/>
      <c r="CW15" s="596"/>
      <c r="CX15" s="596"/>
      <c r="CY15" s="597"/>
      <c r="CZ15" s="598">
        <v>9.8000000000000007</v>
      </c>
      <c r="DA15" s="598"/>
      <c r="DB15" s="598"/>
      <c r="DC15" s="598"/>
      <c r="DD15" s="604">
        <v>82736</v>
      </c>
      <c r="DE15" s="596"/>
      <c r="DF15" s="596"/>
      <c r="DG15" s="596"/>
      <c r="DH15" s="596"/>
      <c r="DI15" s="596"/>
      <c r="DJ15" s="596"/>
      <c r="DK15" s="596"/>
      <c r="DL15" s="596"/>
      <c r="DM15" s="596"/>
      <c r="DN15" s="596"/>
      <c r="DO15" s="596"/>
      <c r="DP15" s="597"/>
      <c r="DQ15" s="604">
        <v>403652</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2607932</v>
      </c>
      <c r="S16" s="596"/>
      <c r="T16" s="596"/>
      <c r="U16" s="596"/>
      <c r="V16" s="596"/>
      <c r="W16" s="596"/>
      <c r="X16" s="596"/>
      <c r="Y16" s="597"/>
      <c r="Z16" s="598">
        <v>47.5</v>
      </c>
      <c r="AA16" s="598"/>
      <c r="AB16" s="598"/>
      <c r="AC16" s="598"/>
      <c r="AD16" s="599">
        <v>2323714</v>
      </c>
      <c r="AE16" s="599"/>
      <c r="AF16" s="599"/>
      <c r="AG16" s="599"/>
      <c r="AH16" s="599"/>
      <c r="AI16" s="599"/>
      <c r="AJ16" s="599"/>
      <c r="AK16" s="599"/>
      <c r="AL16" s="600">
        <v>75.2</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13387</v>
      </c>
      <c r="CS16" s="596"/>
      <c r="CT16" s="596"/>
      <c r="CU16" s="596"/>
      <c r="CV16" s="596"/>
      <c r="CW16" s="596"/>
      <c r="CX16" s="596"/>
      <c r="CY16" s="597"/>
      <c r="CZ16" s="598">
        <v>0.3</v>
      </c>
      <c r="DA16" s="598"/>
      <c r="DB16" s="598"/>
      <c r="DC16" s="598"/>
      <c r="DD16" s="604" t="s">
        <v>112</v>
      </c>
      <c r="DE16" s="596"/>
      <c r="DF16" s="596"/>
      <c r="DG16" s="596"/>
      <c r="DH16" s="596"/>
      <c r="DI16" s="596"/>
      <c r="DJ16" s="596"/>
      <c r="DK16" s="596"/>
      <c r="DL16" s="596"/>
      <c r="DM16" s="596"/>
      <c r="DN16" s="596"/>
      <c r="DO16" s="596"/>
      <c r="DP16" s="597"/>
      <c r="DQ16" s="604">
        <v>13387</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2323714</v>
      </c>
      <c r="S17" s="596"/>
      <c r="T17" s="596"/>
      <c r="U17" s="596"/>
      <c r="V17" s="596"/>
      <c r="W17" s="596"/>
      <c r="X17" s="596"/>
      <c r="Y17" s="597"/>
      <c r="Z17" s="598">
        <v>42.4</v>
      </c>
      <c r="AA17" s="598"/>
      <c r="AB17" s="598"/>
      <c r="AC17" s="598"/>
      <c r="AD17" s="599">
        <v>2323714</v>
      </c>
      <c r="AE17" s="599"/>
      <c r="AF17" s="599"/>
      <c r="AG17" s="599"/>
      <c r="AH17" s="599"/>
      <c r="AI17" s="599"/>
      <c r="AJ17" s="599"/>
      <c r="AK17" s="599"/>
      <c r="AL17" s="600">
        <v>75.2</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623509</v>
      </c>
      <c r="CS17" s="596"/>
      <c r="CT17" s="596"/>
      <c r="CU17" s="596"/>
      <c r="CV17" s="596"/>
      <c r="CW17" s="596"/>
      <c r="CX17" s="596"/>
      <c r="CY17" s="597"/>
      <c r="CZ17" s="598">
        <v>12.3</v>
      </c>
      <c r="DA17" s="598"/>
      <c r="DB17" s="598"/>
      <c r="DC17" s="598"/>
      <c r="DD17" s="604" t="s">
        <v>112</v>
      </c>
      <c r="DE17" s="596"/>
      <c r="DF17" s="596"/>
      <c r="DG17" s="596"/>
      <c r="DH17" s="596"/>
      <c r="DI17" s="596"/>
      <c r="DJ17" s="596"/>
      <c r="DK17" s="596"/>
      <c r="DL17" s="596"/>
      <c r="DM17" s="596"/>
      <c r="DN17" s="596"/>
      <c r="DO17" s="596"/>
      <c r="DP17" s="597"/>
      <c r="DQ17" s="604">
        <v>586134</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284218</v>
      </c>
      <c r="S18" s="596"/>
      <c r="T18" s="596"/>
      <c r="U18" s="596"/>
      <c r="V18" s="596"/>
      <c r="W18" s="596"/>
      <c r="X18" s="596"/>
      <c r="Y18" s="597"/>
      <c r="Z18" s="598">
        <v>5.2</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80</v>
      </c>
      <c r="BH19" s="596"/>
      <c r="BI19" s="596"/>
      <c r="BJ19" s="596"/>
      <c r="BK19" s="596"/>
      <c r="BL19" s="596"/>
      <c r="BM19" s="596"/>
      <c r="BN19" s="597"/>
      <c r="BO19" s="598">
        <v>0</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3369775</v>
      </c>
      <c r="S20" s="596"/>
      <c r="T20" s="596"/>
      <c r="U20" s="596"/>
      <c r="V20" s="596"/>
      <c r="W20" s="596"/>
      <c r="X20" s="596"/>
      <c r="Y20" s="597"/>
      <c r="Z20" s="598">
        <v>61.4</v>
      </c>
      <c r="AA20" s="598"/>
      <c r="AB20" s="598"/>
      <c r="AC20" s="598"/>
      <c r="AD20" s="599">
        <v>3085557</v>
      </c>
      <c r="AE20" s="599"/>
      <c r="AF20" s="599"/>
      <c r="AG20" s="599"/>
      <c r="AH20" s="599"/>
      <c r="AI20" s="599"/>
      <c r="AJ20" s="599"/>
      <c r="AK20" s="599"/>
      <c r="AL20" s="600">
        <v>99.8</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80</v>
      </c>
      <c r="BH20" s="596"/>
      <c r="BI20" s="596"/>
      <c r="BJ20" s="596"/>
      <c r="BK20" s="596"/>
      <c r="BL20" s="596"/>
      <c r="BM20" s="596"/>
      <c r="BN20" s="597"/>
      <c r="BO20" s="598">
        <v>0</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5085328</v>
      </c>
      <c r="CS20" s="596"/>
      <c r="CT20" s="596"/>
      <c r="CU20" s="596"/>
      <c r="CV20" s="596"/>
      <c r="CW20" s="596"/>
      <c r="CX20" s="596"/>
      <c r="CY20" s="597"/>
      <c r="CZ20" s="598">
        <v>100</v>
      </c>
      <c r="DA20" s="598"/>
      <c r="DB20" s="598"/>
      <c r="DC20" s="598"/>
      <c r="DD20" s="604">
        <v>730710</v>
      </c>
      <c r="DE20" s="596"/>
      <c r="DF20" s="596"/>
      <c r="DG20" s="596"/>
      <c r="DH20" s="596"/>
      <c r="DI20" s="596"/>
      <c r="DJ20" s="596"/>
      <c r="DK20" s="596"/>
      <c r="DL20" s="596"/>
      <c r="DM20" s="596"/>
      <c r="DN20" s="596"/>
      <c r="DO20" s="596"/>
      <c r="DP20" s="597"/>
      <c r="DQ20" s="604">
        <v>3521961</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1197</v>
      </c>
      <c r="S21" s="596"/>
      <c r="T21" s="596"/>
      <c r="U21" s="596"/>
      <c r="V21" s="596"/>
      <c r="W21" s="596"/>
      <c r="X21" s="596"/>
      <c r="Y21" s="597"/>
      <c r="Z21" s="598">
        <v>0</v>
      </c>
      <c r="AA21" s="598"/>
      <c r="AB21" s="598"/>
      <c r="AC21" s="598"/>
      <c r="AD21" s="599">
        <v>1197</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80</v>
      </c>
      <c r="BH21" s="596"/>
      <c r="BI21" s="596"/>
      <c r="BJ21" s="596"/>
      <c r="BK21" s="596"/>
      <c r="BL21" s="596"/>
      <c r="BM21" s="596"/>
      <c r="BN21" s="597"/>
      <c r="BO21" s="598">
        <v>0</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10407</v>
      </c>
      <c r="S22" s="596"/>
      <c r="T22" s="596"/>
      <c r="U22" s="596"/>
      <c r="V22" s="596"/>
      <c r="W22" s="596"/>
      <c r="X22" s="596"/>
      <c r="Y22" s="597"/>
      <c r="Z22" s="598">
        <v>0.2</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73372</v>
      </c>
      <c r="S23" s="596"/>
      <c r="T23" s="596"/>
      <c r="U23" s="596"/>
      <c r="V23" s="596"/>
      <c r="W23" s="596"/>
      <c r="X23" s="596"/>
      <c r="Y23" s="597"/>
      <c r="Z23" s="598">
        <v>1.3</v>
      </c>
      <c r="AA23" s="598"/>
      <c r="AB23" s="598"/>
      <c r="AC23" s="598"/>
      <c r="AD23" s="599">
        <v>576</v>
      </c>
      <c r="AE23" s="599"/>
      <c r="AF23" s="599"/>
      <c r="AG23" s="599"/>
      <c r="AH23" s="599"/>
      <c r="AI23" s="599"/>
      <c r="AJ23" s="599"/>
      <c r="AK23" s="599"/>
      <c r="AL23" s="600">
        <v>0</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5522</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1792030</v>
      </c>
      <c r="CS24" s="585"/>
      <c r="CT24" s="585"/>
      <c r="CU24" s="585"/>
      <c r="CV24" s="585"/>
      <c r="CW24" s="585"/>
      <c r="CX24" s="585"/>
      <c r="CY24" s="586"/>
      <c r="CZ24" s="622">
        <v>35.200000000000003</v>
      </c>
      <c r="DA24" s="623"/>
      <c r="DB24" s="623"/>
      <c r="DC24" s="624"/>
      <c r="DD24" s="621">
        <v>1437862</v>
      </c>
      <c r="DE24" s="585"/>
      <c r="DF24" s="585"/>
      <c r="DG24" s="585"/>
      <c r="DH24" s="585"/>
      <c r="DI24" s="585"/>
      <c r="DJ24" s="585"/>
      <c r="DK24" s="586"/>
      <c r="DL24" s="621">
        <v>1425801</v>
      </c>
      <c r="DM24" s="585"/>
      <c r="DN24" s="585"/>
      <c r="DO24" s="585"/>
      <c r="DP24" s="585"/>
      <c r="DQ24" s="585"/>
      <c r="DR24" s="585"/>
      <c r="DS24" s="585"/>
      <c r="DT24" s="585"/>
      <c r="DU24" s="585"/>
      <c r="DV24" s="586"/>
      <c r="DW24" s="589">
        <v>46.1</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448753</v>
      </c>
      <c r="S25" s="596"/>
      <c r="T25" s="596"/>
      <c r="U25" s="596"/>
      <c r="V25" s="596"/>
      <c r="W25" s="596"/>
      <c r="X25" s="596"/>
      <c r="Y25" s="597"/>
      <c r="Z25" s="598">
        <v>8.1999999999999993</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812211</v>
      </c>
      <c r="CS25" s="625"/>
      <c r="CT25" s="625"/>
      <c r="CU25" s="625"/>
      <c r="CV25" s="625"/>
      <c r="CW25" s="625"/>
      <c r="CX25" s="625"/>
      <c r="CY25" s="626"/>
      <c r="CZ25" s="633">
        <v>16</v>
      </c>
      <c r="DA25" s="634"/>
      <c r="DB25" s="634"/>
      <c r="DC25" s="635"/>
      <c r="DD25" s="604">
        <v>770221</v>
      </c>
      <c r="DE25" s="625"/>
      <c r="DF25" s="625"/>
      <c r="DG25" s="625"/>
      <c r="DH25" s="625"/>
      <c r="DI25" s="625"/>
      <c r="DJ25" s="625"/>
      <c r="DK25" s="626"/>
      <c r="DL25" s="604">
        <v>769294</v>
      </c>
      <c r="DM25" s="625"/>
      <c r="DN25" s="625"/>
      <c r="DO25" s="625"/>
      <c r="DP25" s="625"/>
      <c r="DQ25" s="625"/>
      <c r="DR25" s="625"/>
      <c r="DS25" s="625"/>
      <c r="DT25" s="625"/>
      <c r="DU25" s="625"/>
      <c r="DV25" s="626"/>
      <c r="DW25" s="600">
        <v>24.9</v>
      </c>
      <c r="DX25" s="627"/>
      <c r="DY25" s="627"/>
      <c r="DZ25" s="627"/>
      <c r="EA25" s="627"/>
      <c r="EB25" s="627"/>
      <c r="EC25" s="628"/>
    </row>
    <row r="26" spans="2:133" ht="11.25" customHeight="1" x14ac:dyDescent="0.15">
      <c r="B26" s="629" t="s">
        <v>278</v>
      </c>
      <c r="C26" s="630"/>
      <c r="D26" s="630"/>
      <c r="E26" s="630"/>
      <c r="F26" s="630"/>
      <c r="G26" s="630"/>
      <c r="H26" s="630"/>
      <c r="I26" s="630"/>
      <c r="J26" s="630"/>
      <c r="K26" s="630"/>
      <c r="L26" s="630"/>
      <c r="M26" s="630"/>
      <c r="N26" s="630"/>
      <c r="O26" s="630"/>
      <c r="P26" s="630"/>
      <c r="Q26" s="631"/>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2"/>
      <c r="AR26" s="632"/>
      <c r="AS26" s="632"/>
      <c r="AT26" s="632"/>
      <c r="AU26" s="632"/>
      <c r="AV26" s="632"/>
      <c r="AW26" s="632"/>
      <c r="AX26" s="632"/>
      <c r="AY26" s="632"/>
      <c r="AZ26" s="632"/>
      <c r="BA26" s="632"/>
      <c r="BB26" s="632"/>
      <c r="BC26" s="632"/>
      <c r="BD26" s="632"/>
      <c r="BE26" s="632"/>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506756</v>
      </c>
      <c r="CS26" s="596"/>
      <c r="CT26" s="596"/>
      <c r="CU26" s="596"/>
      <c r="CV26" s="596"/>
      <c r="CW26" s="596"/>
      <c r="CX26" s="596"/>
      <c r="CY26" s="597"/>
      <c r="CZ26" s="633">
        <v>10</v>
      </c>
      <c r="DA26" s="634"/>
      <c r="DB26" s="634"/>
      <c r="DC26" s="635"/>
      <c r="DD26" s="604">
        <v>476357</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7"/>
      <c r="DY26" s="627"/>
      <c r="DZ26" s="627"/>
      <c r="EA26" s="627"/>
      <c r="EB26" s="627"/>
      <c r="EC26" s="628"/>
    </row>
    <row r="27" spans="2:133" ht="11.25" customHeight="1" x14ac:dyDescent="0.15">
      <c r="B27" s="592" t="s">
        <v>281</v>
      </c>
      <c r="C27" s="593"/>
      <c r="D27" s="593"/>
      <c r="E27" s="593"/>
      <c r="F27" s="593"/>
      <c r="G27" s="593"/>
      <c r="H27" s="593"/>
      <c r="I27" s="593"/>
      <c r="J27" s="593"/>
      <c r="K27" s="593"/>
      <c r="L27" s="593"/>
      <c r="M27" s="593"/>
      <c r="N27" s="593"/>
      <c r="O27" s="593"/>
      <c r="P27" s="593"/>
      <c r="Q27" s="594"/>
      <c r="R27" s="595">
        <v>298620</v>
      </c>
      <c r="S27" s="596"/>
      <c r="T27" s="596"/>
      <c r="U27" s="596"/>
      <c r="V27" s="596"/>
      <c r="W27" s="596"/>
      <c r="X27" s="596"/>
      <c r="Y27" s="597"/>
      <c r="Z27" s="598">
        <v>5.4</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581887</v>
      </c>
      <c r="BH27" s="596"/>
      <c r="BI27" s="596"/>
      <c r="BJ27" s="596"/>
      <c r="BK27" s="596"/>
      <c r="BL27" s="596"/>
      <c r="BM27" s="596"/>
      <c r="BN27" s="597"/>
      <c r="BO27" s="598">
        <v>100</v>
      </c>
      <c r="BP27" s="598"/>
      <c r="BQ27" s="598"/>
      <c r="BR27" s="598"/>
      <c r="BS27" s="604">
        <v>29387</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356310</v>
      </c>
      <c r="CS27" s="625"/>
      <c r="CT27" s="625"/>
      <c r="CU27" s="625"/>
      <c r="CV27" s="625"/>
      <c r="CW27" s="625"/>
      <c r="CX27" s="625"/>
      <c r="CY27" s="626"/>
      <c r="CZ27" s="633">
        <v>7</v>
      </c>
      <c r="DA27" s="634"/>
      <c r="DB27" s="634"/>
      <c r="DC27" s="635"/>
      <c r="DD27" s="604">
        <v>81507</v>
      </c>
      <c r="DE27" s="625"/>
      <c r="DF27" s="625"/>
      <c r="DG27" s="625"/>
      <c r="DH27" s="625"/>
      <c r="DI27" s="625"/>
      <c r="DJ27" s="625"/>
      <c r="DK27" s="626"/>
      <c r="DL27" s="604">
        <v>70373</v>
      </c>
      <c r="DM27" s="625"/>
      <c r="DN27" s="625"/>
      <c r="DO27" s="625"/>
      <c r="DP27" s="625"/>
      <c r="DQ27" s="625"/>
      <c r="DR27" s="625"/>
      <c r="DS27" s="625"/>
      <c r="DT27" s="625"/>
      <c r="DU27" s="625"/>
      <c r="DV27" s="626"/>
      <c r="DW27" s="600">
        <v>2.2999999999999998</v>
      </c>
      <c r="DX27" s="627"/>
      <c r="DY27" s="627"/>
      <c r="DZ27" s="627"/>
      <c r="EA27" s="627"/>
      <c r="EB27" s="627"/>
      <c r="EC27" s="628"/>
    </row>
    <row r="28" spans="2:133" ht="11.25" customHeight="1" x14ac:dyDescent="0.15">
      <c r="B28" s="592" t="s">
        <v>284</v>
      </c>
      <c r="C28" s="593"/>
      <c r="D28" s="593"/>
      <c r="E28" s="593"/>
      <c r="F28" s="593"/>
      <c r="G28" s="593"/>
      <c r="H28" s="593"/>
      <c r="I28" s="593"/>
      <c r="J28" s="593"/>
      <c r="K28" s="593"/>
      <c r="L28" s="593"/>
      <c r="M28" s="593"/>
      <c r="N28" s="593"/>
      <c r="O28" s="593"/>
      <c r="P28" s="593"/>
      <c r="Q28" s="594"/>
      <c r="R28" s="595">
        <v>15617</v>
      </c>
      <c r="S28" s="596"/>
      <c r="T28" s="596"/>
      <c r="U28" s="596"/>
      <c r="V28" s="596"/>
      <c r="W28" s="596"/>
      <c r="X28" s="596"/>
      <c r="Y28" s="597"/>
      <c r="Z28" s="598">
        <v>0.3</v>
      </c>
      <c r="AA28" s="598"/>
      <c r="AB28" s="598"/>
      <c r="AC28" s="598"/>
      <c r="AD28" s="599">
        <v>2598</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623509</v>
      </c>
      <c r="CS28" s="596"/>
      <c r="CT28" s="596"/>
      <c r="CU28" s="596"/>
      <c r="CV28" s="596"/>
      <c r="CW28" s="596"/>
      <c r="CX28" s="596"/>
      <c r="CY28" s="597"/>
      <c r="CZ28" s="633">
        <v>12.3</v>
      </c>
      <c r="DA28" s="634"/>
      <c r="DB28" s="634"/>
      <c r="DC28" s="635"/>
      <c r="DD28" s="604">
        <v>586134</v>
      </c>
      <c r="DE28" s="596"/>
      <c r="DF28" s="596"/>
      <c r="DG28" s="596"/>
      <c r="DH28" s="596"/>
      <c r="DI28" s="596"/>
      <c r="DJ28" s="596"/>
      <c r="DK28" s="597"/>
      <c r="DL28" s="604">
        <v>586134</v>
      </c>
      <c r="DM28" s="596"/>
      <c r="DN28" s="596"/>
      <c r="DO28" s="596"/>
      <c r="DP28" s="596"/>
      <c r="DQ28" s="596"/>
      <c r="DR28" s="596"/>
      <c r="DS28" s="596"/>
      <c r="DT28" s="596"/>
      <c r="DU28" s="596"/>
      <c r="DV28" s="597"/>
      <c r="DW28" s="600">
        <v>19</v>
      </c>
      <c r="DX28" s="627"/>
      <c r="DY28" s="627"/>
      <c r="DZ28" s="627"/>
      <c r="EA28" s="627"/>
      <c r="EB28" s="627"/>
      <c r="EC28" s="628"/>
    </row>
    <row r="29" spans="2:133" ht="11.25" customHeight="1" x14ac:dyDescent="0.15">
      <c r="B29" s="592" t="s">
        <v>286</v>
      </c>
      <c r="C29" s="593"/>
      <c r="D29" s="593"/>
      <c r="E29" s="593"/>
      <c r="F29" s="593"/>
      <c r="G29" s="593"/>
      <c r="H29" s="593"/>
      <c r="I29" s="593"/>
      <c r="J29" s="593"/>
      <c r="K29" s="593"/>
      <c r="L29" s="593"/>
      <c r="M29" s="593"/>
      <c r="N29" s="593"/>
      <c r="O29" s="593"/>
      <c r="P29" s="593"/>
      <c r="Q29" s="594"/>
      <c r="R29" s="595">
        <v>122788</v>
      </c>
      <c r="S29" s="596"/>
      <c r="T29" s="596"/>
      <c r="U29" s="596"/>
      <c r="V29" s="596"/>
      <c r="W29" s="596"/>
      <c r="X29" s="596"/>
      <c r="Y29" s="597"/>
      <c r="Z29" s="598">
        <v>2.2000000000000002</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0" t="s">
        <v>289</v>
      </c>
      <c r="CE29" s="651"/>
      <c r="CF29" s="609" t="s">
        <v>290</v>
      </c>
      <c r="CG29" s="610"/>
      <c r="CH29" s="610"/>
      <c r="CI29" s="610"/>
      <c r="CJ29" s="610"/>
      <c r="CK29" s="610"/>
      <c r="CL29" s="610"/>
      <c r="CM29" s="610"/>
      <c r="CN29" s="610"/>
      <c r="CO29" s="610"/>
      <c r="CP29" s="610"/>
      <c r="CQ29" s="611"/>
      <c r="CR29" s="595">
        <v>623428</v>
      </c>
      <c r="CS29" s="625"/>
      <c r="CT29" s="625"/>
      <c r="CU29" s="625"/>
      <c r="CV29" s="625"/>
      <c r="CW29" s="625"/>
      <c r="CX29" s="625"/>
      <c r="CY29" s="626"/>
      <c r="CZ29" s="633">
        <v>12.3</v>
      </c>
      <c r="DA29" s="634"/>
      <c r="DB29" s="634"/>
      <c r="DC29" s="635"/>
      <c r="DD29" s="604">
        <v>586053</v>
      </c>
      <c r="DE29" s="625"/>
      <c r="DF29" s="625"/>
      <c r="DG29" s="625"/>
      <c r="DH29" s="625"/>
      <c r="DI29" s="625"/>
      <c r="DJ29" s="625"/>
      <c r="DK29" s="626"/>
      <c r="DL29" s="604">
        <v>586053</v>
      </c>
      <c r="DM29" s="625"/>
      <c r="DN29" s="625"/>
      <c r="DO29" s="625"/>
      <c r="DP29" s="625"/>
      <c r="DQ29" s="625"/>
      <c r="DR29" s="625"/>
      <c r="DS29" s="625"/>
      <c r="DT29" s="625"/>
      <c r="DU29" s="625"/>
      <c r="DV29" s="626"/>
      <c r="DW29" s="600">
        <v>19</v>
      </c>
      <c r="DX29" s="627"/>
      <c r="DY29" s="627"/>
      <c r="DZ29" s="627"/>
      <c r="EA29" s="627"/>
      <c r="EB29" s="627"/>
      <c r="EC29" s="628"/>
    </row>
    <row r="30" spans="2:133" ht="11.25" customHeight="1" x14ac:dyDescent="0.15">
      <c r="B30" s="592" t="s">
        <v>291</v>
      </c>
      <c r="C30" s="593"/>
      <c r="D30" s="593"/>
      <c r="E30" s="593"/>
      <c r="F30" s="593"/>
      <c r="G30" s="593"/>
      <c r="H30" s="593"/>
      <c r="I30" s="593"/>
      <c r="J30" s="593"/>
      <c r="K30" s="593"/>
      <c r="L30" s="593"/>
      <c r="M30" s="593"/>
      <c r="N30" s="593"/>
      <c r="O30" s="593"/>
      <c r="P30" s="593"/>
      <c r="Q30" s="594"/>
      <c r="R30" s="595">
        <v>287862</v>
      </c>
      <c r="S30" s="596"/>
      <c r="T30" s="596"/>
      <c r="U30" s="596"/>
      <c r="V30" s="596"/>
      <c r="W30" s="596"/>
      <c r="X30" s="596"/>
      <c r="Y30" s="597"/>
      <c r="Z30" s="598">
        <v>5.2</v>
      </c>
      <c r="AA30" s="598"/>
      <c r="AB30" s="598"/>
      <c r="AC30" s="598"/>
      <c r="AD30" s="599" t="s">
        <v>112</v>
      </c>
      <c r="AE30" s="599"/>
      <c r="AF30" s="599"/>
      <c r="AG30" s="599"/>
      <c r="AH30" s="599"/>
      <c r="AI30" s="599"/>
      <c r="AJ30" s="599"/>
      <c r="AK30" s="599"/>
      <c r="AL30" s="600" t="s">
        <v>112</v>
      </c>
      <c r="AM30" s="601"/>
      <c r="AN30" s="601"/>
      <c r="AO30" s="602"/>
      <c r="AP30" s="641" t="s">
        <v>292</v>
      </c>
      <c r="AQ30" s="642"/>
      <c r="AR30" s="642"/>
      <c r="AS30" s="642"/>
      <c r="AT30" s="647" t="s">
        <v>293</v>
      </c>
      <c r="AU30" s="184"/>
      <c r="AV30" s="184"/>
      <c r="AW30" s="184"/>
      <c r="AX30" s="581" t="s">
        <v>171</v>
      </c>
      <c r="AY30" s="582"/>
      <c r="AZ30" s="582"/>
      <c r="BA30" s="582"/>
      <c r="BB30" s="582"/>
      <c r="BC30" s="582"/>
      <c r="BD30" s="582"/>
      <c r="BE30" s="582"/>
      <c r="BF30" s="583"/>
      <c r="BG30" s="659">
        <v>99.1</v>
      </c>
      <c r="BH30" s="660"/>
      <c r="BI30" s="660"/>
      <c r="BJ30" s="660"/>
      <c r="BK30" s="660"/>
      <c r="BL30" s="660"/>
      <c r="BM30" s="590">
        <v>97.2</v>
      </c>
      <c r="BN30" s="660"/>
      <c r="BO30" s="660"/>
      <c r="BP30" s="660"/>
      <c r="BQ30" s="661"/>
      <c r="BR30" s="659">
        <v>99.2</v>
      </c>
      <c r="BS30" s="660"/>
      <c r="BT30" s="660"/>
      <c r="BU30" s="660"/>
      <c r="BV30" s="660"/>
      <c r="BW30" s="660"/>
      <c r="BX30" s="590">
        <v>97</v>
      </c>
      <c r="BY30" s="660"/>
      <c r="BZ30" s="660"/>
      <c r="CA30" s="660"/>
      <c r="CB30" s="661"/>
      <c r="CD30" s="652"/>
      <c r="CE30" s="653"/>
      <c r="CF30" s="609" t="s">
        <v>294</v>
      </c>
      <c r="CG30" s="610"/>
      <c r="CH30" s="610"/>
      <c r="CI30" s="610"/>
      <c r="CJ30" s="610"/>
      <c r="CK30" s="610"/>
      <c r="CL30" s="610"/>
      <c r="CM30" s="610"/>
      <c r="CN30" s="610"/>
      <c r="CO30" s="610"/>
      <c r="CP30" s="610"/>
      <c r="CQ30" s="611"/>
      <c r="CR30" s="595">
        <v>575707</v>
      </c>
      <c r="CS30" s="596"/>
      <c r="CT30" s="596"/>
      <c r="CU30" s="596"/>
      <c r="CV30" s="596"/>
      <c r="CW30" s="596"/>
      <c r="CX30" s="596"/>
      <c r="CY30" s="597"/>
      <c r="CZ30" s="633">
        <v>11.3</v>
      </c>
      <c r="DA30" s="634"/>
      <c r="DB30" s="634"/>
      <c r="DC30" s="635"/>
      <c r="DD30" s="604">
        <v>538332</v>
      </c>
      <c r="DE30" s="596"/>
      <c r="DF30" s="596"/>
      <c r="DG30" s="596"/>
      <c r="DH30" s="596"/>
      <c r="DI30" s="596"/>
      <c r="DJ30" s="596"/>
      <c r="DK30" s="597"/>
      <c r="DL30" s="604">
        <v>538332</v>
      </c>
      <c r="DM30" s="596"/>
      <c r="DN30" s="596"/>
      <c r="DO30" s="596"/>
      <c r="DP30" s="596"/>
      <c r="DQ30" s="596"/>
      <c r="DR30" s="596"/>
      <c r="DS30" s="596"/>
      <c r="DT30" s="596"/>
      <c r="DU30" s="596"/>
      <c r="DV30" s="597"/>
      <c r="DW30" s="600">
        <v>17.399999999999999</v>
      </c>
      <c r="DX30" s="627"/>
      <c r="DY30" s="627"/>
      <c r="DZ30" s="627"/>
      <c r="EA30" s="627"/>
      <c r="EB30" s="627"/>
      <c r="EC30" s="628"/>
    </row>
    <row r="31" spans="2:133" ht="11.25" customHeight="1" x14ac:dyDescent="0.15">
      <c r="B31" s="592" t="s">
        <v>295</v>
      </c>
      <c r="C31" s="593"/>
      <c r="D31" s="593"/>
      <c r="E31" s="593"/>
      <c r="F31" s="593"/>
      <c r="G31" s="593"/>
      <c r="H31" s="593"/>
      <c r="I31" s="593"/>
      <c r="J31" s="593"/>
      <c r="K31" s="593"/>
      <c r="L31" s="593"/>
      <c r="M31" s="593"/>
      <c r="N31" s="593"/>
      <c r="O31" s="593"/>
      <c r="P31" s="593"/>
      <c r="Q31" s="594"/>
      <c r="R31" s="595">
        <v>189921</v>
      </c>
      <c r="S31" s="596"/>
      <c r="T31" s="596"/>
      <c r="U31" s="596"/>
      <c r="V31" s="596"/>
      <c r="W31" s="596"/>
      <c r="X31" s="596"/>
      <c r="Y31" s="597"/>
      <c r="Z31" s="598">
        <v>3.5</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6">
        <v>99.7</v>
      </c>
      <c r="BH31" s="625"/>
      <c r="BI31" s="625"/>
      <c r="BJ31" s="625"/>
      <c r="BK31" s="625"/>
      <c r="BL31" s="625"/>
      <c r="BM31" s="601">
        <v>98.3</v>
      </c>
      <c r="BN31" s="657"/>
      <c r="BO31" s="657"/>
      <c r="BP31" s="657"/>
      <c r="BQ31" s="658"/>
      <c r="BR31" s="656">
        <v>99.4</v>
      </c>
      <c r="BS31" s="625"/>
      <c r="BT31" s="625"/>
      <c r="BU31" s="625"/>
      <c r="BV31" s="625"/>
      <c r="BW31" s="625"/>
      <c r="BX31" s="601">
        <v>97.8</v>
      </c>
      <c r="BY31" s="657"/>
      <c r="BZ31" s="657"/>
      <c r="CA31" s="657"/>
      <c r="CB31" s="658"/>
      <c r="CD31" s="652"/>
      <c r="CE31" s="653"/>
      <c r="CF31" s="609" t="s">
        <v>298</v>
      </c>
      <c r="CG31" s="610"/>
      <c r="CH31" s="610"/>
      <c r="CI31" s="610"/>
      <c r="CJ31" s="610"/>
      <c r="CK31" s="610"/>
      <c r="CL31" s="610"/>
      <c r="CM31" s="610"/>
      <c r="CN31" s="610"/>
      <c r="CO31" s="610"/>
      <c r="CP31" s="610"/>
      <c r="CQ31" s="611"/>
      <c r="CR31" s="595">
        <v>47721</v>
      </c>
      <c r="CS31" s="625"/>
      <c r="CT31" s="625"/>
      <c r="CU31" s="625"/>
      <c r="CV31" s="625"/>
      <c r="CW31" s="625"/>
      <c r="CX31" s="625"/>
      <c r="CY31" s="626"/>
      <c r="CZ31" s="633">
        <v>0.9</v>
      </c>
      <c r="DA31" s="634"/>
      <c r="DB31" s="634"/>
      <c r="DC31" s="635"/>
      <c r="DD31" s="604">
        <v>47721</v>
      </c>
      <c r="DE31" s="625"/>
      <c r="DF31" s="625"/>
      <c r="DG31" s="625"/>
      <c r="DH31" s="625"/>
      <c r="DI31" s="625"/>
      <c r="DJ31" s="625"/>
      <c r="DK31" s="626"/>
      <c r="DL31" s="604">
        <v>47721</v>
      </c>
      <c r="DM31" s="625"/>
      <c r="DN31" s="625"/>
      <c r="DO31" s="625"/>
      <c r="DP31" s="625"/>
      <c r="DQ31" s="625"/>
      <c r="DR31" s="625"/>
      <c r="DS31" s="625"/>
      <c r="DT31" s="625"/>
      <c r="DU31" s="625"/>
      <c r="DV31" s="626"/>
      <c r="DW31" s="600">
        <v>1.5</v>
      </c>
      <c r="DX31" s="627"/>
      <c r="DY31" s="627"/>
      <c r="DZ31" s="627"/>
      <c r="EA31" s="627"/>
      <c r="EB31" s="627"/>
      <c r="EC31" s="628"/>
    </row>
    <row r="32" spans="2:133" ht="11.25" customHeight="1" x14ac:dyDescent="0.15">
      <c r="B32" s="592" t="s">
        <v>299</v>
      </c>
      <c r="C32" s="593"/>
      <c r="D32" s="593"/>
      <c r="E32" s="593"/>
      <c r="F32" s="593"/>
      <c r="G32" s="593"/>
      <c r="H32" s="593"/>
      <c r="I32" s="593"/>
      <c r="J32" s="593"/>
      <c r="K32" s="593"/>
      <c r="L32" s="593"/>
      <c r="M32" s="593"/>
      <c r="N32" s="593"/>
      <c r="O32" s="593"/>
      <c r="P32" s="593"/>
      <c r="Q32" s="594"/>
      <c r="R32" s="595">
        <v>43925</v>
      </c>
      <c r="S32" s="596"/>
      <c r="T32" s="596"/>
      <c r="U32" s="596"/>
      <c r="V32" s="596"/>
      <c r="W32" s="596"/>
      <c r="X32" s="596"/>
      <c r="Y32" s="597"/>
      <c r="Z32" s="598">
        <v>0.8</v>
      </c>
      <c r="AA32" s="598"/>
      <c r="AB32" s="598"/>
      <c r="AC32" s="598"/>
      <c r="AD32" s="599">
        <v>394</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98.7</v>
      </c>
      <c r="BH32" s="663"/>
      <c r="BI32" s="663"/>
      <c r="BJ32" s="663"/>
      <c r="BK32" s="663"/>
      <c r="BL32" s="663"/>
      <c r="BM32" s="664">
        <v>96</v>
      </c>
      <c r="BN32" s="663"/>
      <c r="BO32" s="663"/>
      <c r="BP32" s="663"/>
      <c r="BQ32" s="665"/>
      <c r="BR32" s="662">
        <v>98.9</v>
      </c>
      <c r="BS32" s="663"/>
      <c r="BT32" s="663"/>
      <c r="BU32" s="663"/>
      <c r="BV32" s="663"/>
      <c r="BW32" s="663"/>
      <c r="BX32" s="664">
        <v>96</v>
      </c>
      <c r="BY32" s="663"/>
      <c r="BZ32" s="663"/>
      <c r="CA32" s="663"/>
      <c r="CB32" s="665"/>
      <c r="CD32" s="654"/>
      <c r="CE32" s="655"/>
      <c r="CF32" s="609" t="s">
        <v>301</v>
      </c>
      <c r="CG32" s="610"/>
      <c r="CH32" s="610"/>
      <c r="CI32" s="610"/>
      <c r="CJ32" s="610"/>
      <c r="CK32" s="610"/>
      <c r="CL32" s="610"/>
      <c r="CM32" s="610"/>
      <c r="CN32" s="610"/>
      <c r="CO32" s="610"/>
      <c r="CP32" s="610"/>
      <c r="CQ32" s="611"/>
      <c r="CR32" s="595">
        <v>81</v>
      </c>
      <c r="CS32" s="596"/>
      <c r="CT32" s="596"/>
      <c r="CU32" s="596"/>
      <c r="CV32" s="596"/>
      <c r="CW32" s="596"/>
      <c r="CX32" s="596"/>
      <c r="CY32" s="597"/>
      <c r="CZ32" s="633">
        <v>0</v>
      </c>
      <c r="DA32" s="634"/>
      <c r="DB32" s="634"/>
      <c r="DC32" s="635"/>
      <c r="DD32" s="604">
        <v>81</v>
      </c>
      <c r="DE32" s="596"/>
      <c r="DF32" s="596"/>
      <c r="DG32" s="596"/>
      <c r="DH32" s="596"/>
      <c r="DI32" s="596"/>
      <c r="DJ32" s="596"/>
      <c r="DK32" s="597"/>
      <c r="DL32" s="604">
        <v>81</v>
      </c>
      <c r="DM32" s="596"/>
      <c r="DN32" s="596"/>
      <c r="DO32" s="596"/>
      <c r="DP32" s="596"/>
      <c r="DQ32" s="596"/>
      <c r="DR32" s="596"/>
      <c r="DS32" s="596"/>
      <c r="DT32" s="596"/>
      <c r="DU32" s="596"/>
      <c r="DV32" s="597"/>
      <c r="DW32" s="600">
        <v>0</v>
      </c>
      <c r="DX32" s="627"/>
      <c r="DY32" s="627"/>
      <c r="DZ32" s="627"/>
      <c r="EA32" s="627"/>
      <c r="EB32" s="627"/>
      <c r="EC32" s="628"/>
    </row>
    <row r="33" spans="2:133" ht="11.25" customHeight="1" x14ac:dyDescent="0.15">
      <c r="B33" s="592" t="s">
        <v>302</v>
      </c>
      <c r="C33" s="593"/>
      <c r="D33" s="593"/>
      <c r="E33" s="593"/>
      <c r="F33" s="593"/>
      <c r="G33" s="593"/>
      <c r="H33" s="593"/>
      <c r="I33" s="593"/>
      <c r="J33" s="593"/>
      <c r="K33" s="593"/>
      <c r="L33" s="593"/>
      <c r="M33" s="593"/>
      <c r="N33" s="593"/>
      <c r="O33" s="593"/>
      <c r="P33" s="593"/>
      <c r="Q33" s="594"/>
      <c r="R33" s="595">
        <v>618200</v>
      </c>
      <c r="S33" s="596"/>
      <c r="T33" s="596"/>
      <c r="U33" s="596"/>
      <c r="V33" s="596"/>
      <c r="W33" s="596"/>
      <c r="X33" s="596"/>
      <c r="Y33" s="597"/>
      <c r="Z33" s="598">
        <v>11.3</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2549202</v>
      </c>
      <c r="CS33" s="625"/>
      <c r="CT33" s="625"/>
      <c r="CU33" s="625"/>
      <c r="CV33" s="625"/>
      <c r="CW33" s="625"/>
      <c r="CX33" s="625"/>
      <c r="CY33" s="626"/>
      <c r="CZ33" s="633">
        <v>50.1</v>
      </c>
      <c r="DA33" s="634"/>
      <c r="DB33" s="634"/>
      <c r="DC33" s="635"/>
      <c r="DD33" s="604">
        <v>1953003</v>
      </c>
      <c r="DE33" s="625"/>
      <c r="DF33" s="625"/>
      <c r="DG33" s="625"/>
      <c r="DH33" s="625"/>
      <c r="DI33" s="625"/>
      <c r="DJ33" s="625"/>
      <c r="DK33" s="626"/>
      <c r="DL33" s="604">
        <v>1336358</v>
      </c>
      <c r="DM33" s="625"/>
      <c r="DN33" s="625"/>
      <c r="DO33" s="625"/>
      <c r="DP33" s="625"/>
      <c r="DQ33" s="625"/>
      <c r="DR33" s="625"/>
      <c r="DS33" s="625"/>
      <c r="DT33" s="625"/>
      <c r="DU33" s="625"/>
      <c r="DV33" s="626"/>
      <c r="DW33" s="600">
        <v>43.2</v>
      </c>
      <c r="DX33" s="627"/>
      <c r="DY33" s="627"/>
      <c r="DZ33" s="627"/>
      <c r="EA33" s="627"/>
      <c r="EB33" s="627"/>
      <c r="EC33" s="628"/>
    </row>
    <row r="34" spans="2:133" ht="11.25" customHeight="1" x14ac:dyDescent="0.15">
      <c r="B34" s="592" t="s">
        <v>304</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797185</v>
      </c>
      <c r="CS34" s="596"/>
      <c r="CT34" s="596"/>
      <c r="CU34" s="596"/>
      <c r="CV34" s="596"/>
      <c r="CW34" s="596"/>
      <c r="CX34" s="596"/>
      <c r="CY34" s="597"/>
      <c r="CZ34" s="633">
        <v>15.7</v>
      </c>
      <c r="DA34" s="634"/>
      <c r="DB34" s="634"/>
      <c r="DC34" s="635"/>
      <c r="DD34" s="604">
        <v>553731</v>
      </c>
      <c r="DE34" s="596"/>
      <c r="DF34" s="596"/>
      <c r="DG34" s="596"/>
      <c r="DH34" s="596"/>
      <c r="DI34" s="596"/>
      <c r="DJ34" s="596"/>
      <c r="DK34" s="597"/>
      <c r="DL34" s="604">
        <v>477063</v>
      </c>
      <c r="DM34" s="596"/>
      <c r="DN34" s="596"/>
      <c r="DO34" s="596"/>
      <c r="DP34" s="596"/>
      <c r="DQ34" s="596"/>
      <c r="DR34" s="596"/>
      <c r="DS34" s="596"/>
      <c r="DT34" s="596"/>
      <c r="DU34" s="596"/>
      <c r="DV34" s="597"/>
      <c r="DW34" s="600">
        <v>15.4</v>
      </c>
      <c r="DX34" s="627"/>
      <c r="DY34" s="627"/>
      <c r="DZ34" s="627"/>
      <c r="EA34" s="627"/>
      <c r="EB34" s="627"/>
      <c r="EC34" s="628"/>
    </row>
    <row r="35" spans="2:133" ht="11.25" customHeight="1" x14ac:dyDescent="0.15">
      <c r="B35" s="592" t="s">
        <v>308</v>
      </c>
      <c r="C35" s="593"/>
      <c r="D35" s="593"/>
      <c r="E35" s="593"/>
      <c r="F35" s="593"/>
      <c r="G35" s="593"/>
      <c r="H35" s="593"/>
      <c r="I35" s="593"/>
      <c r="J35" s="593"/>
      <c r="K35" s="593"/>
      <c r="L35" s="593"/>
      <c r="M35" s="593"/>
      <c r="N35" s="593"/>
      <c r="O35" s="593"/>
      <c r="P35" s="593"/>
      <c r="Q35" s="594"/>
      <c r="R35" s="595" t="s">
        <v>112</v>
      </c>
      <c r="S35" s="596"/>
      <c r="T35" s="596"/>
      <c r="U35" s="596"/>
      <c r="V35" s="596"/>
      <c r="W35" s="596"/>
      <c r="X35" s="596"/>
      <c r="Y35" s="597"/>
      <c r="Z35" s="598" t="s">
        <v>112</v>
      </c>
      <c r="AA35" s="598"/>
      <c r="AB35" s="598"/>
      <c r="AC35" s="598"/>
      <c r="AD35" s="599" t="s">
        <v>112</v>
      </c>
      <c r="AE35" s="599"/>
      <c r="AF35" s="599"/>
      <c r="AG35" s="599"/>
      <c r="AH35" s="599"/>
      <c r="AI35" s="599"/>
      <c r="AJ35" s="599"/>
      <c r="AK35" s="599"/>
      <c r="AL35" s="600" t="s">
        <v>112</v>
      </c>
      <c r="AM35" s="601"/>
      <c r="AN35" s="601"/>
      <c r="AO35" s="602"/>
      <c r="AP35" s="188"/>
      <c r="AQ35" s="606" t="s">
        <v>309</v>
      </c>
      <c r="AR35" s="607"/>
      <c r="AS35" s="607"/>
      <c r="AT35" s="607"/>
      <c r="AU35" s="607"/>
      <c r="AV35" s="607"/>
      <c r="AW35" s="607"/>
      <c r="AX35" s="607"/>
      <c r="AY35" s="608"/>
      <c r="AZ35" s="584">
        <v>602595</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60262</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121226</v>
      </c>
      <c r="CS35" s="625"/>
      <c r="CT35" s="625"/>
      <c r="CU35" s="625"/>
      <c r="CV35" s="625"/>
      <c r="CW35" s="625"/>
      <c r="CX35" s="625"/>
      <c r="CY35" s="626"/>
      <c r="CZ35" s="633">
        <v>2.4</v>
      </c>
      <c r="DA35" s="634"/>
      <c r="DB35" s="634"/>
      <c r="DC35" s="635"/>
      <c r="DD35" s="604">
        <v>107517</v>
      </c>
      <c r="DE35" s="625"/>
      <c r="DF35" s="625"/>
      <c r="DG35" s="625"/>
      <c r="DH35" s="625"/>
      <c r="DI35" s="625"/>
      <c r="DJ35" s="625"/>
      <c r="DK35" s="626"/>
      <c r="DL35" s="604">
        <v>93860</v>
      </c>
      <c r="DM35" s="625"/>
      <c r="DN35" s="625"/>
      <c r="DO35" s="625"/>
      <c r="DP35" s="625"/>
      <c r="DQ35" s="625"/>
      <c r="DR35" s="625"/>
      <c r="DS35" s="625"/>
      <c r="DT35" s="625"/>
      <c r="DU35" s="625"/>
      <c r="DV35" s="626"/>
      <c r="DW35" s="600">
        <v>3</v>
      </c>
      <c r="DX35" s="627"/>
      <c r="DY35" s="627"/>
      <c r="DZ35" s="627"/>
      <c r="EA35" s="627"/>
      <c r="EB35" s="627"/>
      <c r="EC35" s="628"/>
    </row>
    <row r="36" spans="2:133" ht="11.25" customHeight="1" x14ac:dyDescent="0.15">
      <c r="B36" s="638" t="s">
        <v>312</v>
      </c>
      <c r="C36" s="639"/>
      <c r="D36" s="639"/>
      <c r="E36" s="639"/>
      <c r="F36" s="639"/>
      <c r="G36" s="639"/>
      <c r="H36" s="639"/>
      <c r="I36" s="639"/>
      <c r="J36" s="639"/>
      <c r="K36" s="639"/>
      <c r="L36" s="639"/>
      <c r="M36" s="639"/>
      <c r="N36" s="639"/>
      <c r="O36" s="639"/>
      <c r="P36" s="639"/>
      <c r="Q36" s="640"/>
      <c r="R36" s="667">
        <v>5485959</v>
      </c>
      <c r="S36" s="668"/>
      <c r="T36" s="668"/>
      <c r="U36" s="668"/>
      <c r="V36" s="668"/>
      <c r="W36" s="668"/>
      <c r="X36" s="668"/>
      <c r="Y36" s="669"/>
      <c r="Z36" s="670">
        <v>100</v>
      </c>
      <c r="AA36" s="670"/>
      <c r="AB36" s="670"/>
      <c r="AC36" s="670"/>
      <c r="AD36" s="671">
        <v>3090322</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201228</v>
      </c>
      <c r="BA36" s="596"/>
      <c r="BB36" s="596"/>
      <c r="BC36" s="596"/>
      <c r="BD36" s="625"/>
      <c r="BE36" s="625"/>
      <c r="BF36" s="658"/>
      <c r="BG36" s="609" t="s">
        <v>314</v>
      </c>
      <c r="BH36" s="610"/>
      <c r="BI36" s="610"/>
      <c r="BJ36" s="610"/>
      <c r="BK36" s="610"/>
      <c r="BL36" s="610"/>
      <c r="BM36" s="610"/>
      <c r="BN36" s="610"/>
      <c r="BO36" s="610"/>
      <c r="BP36" s="610"/>
      <c r="BQ36" s="610"/>
      <c r="BR36" s="610"/>
      <c r="BS36" s="610"/>
      <c r="BT36" s="610"/>
      <c r="BU36" s="611"/>
      <c r="BV36" s="595">
        <v>52802</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853414</v>
      </c>
      <c r="CS36" s="596"/>
      <c r="CT36" s="596"/>
      <c r="CU36" s="596"/>
      <c r="CV36" s="596"/>
      <c r="CW36" s="596"/>
      <c r="CX36" s="596"/>
      <c r="CY36" s="597"/>
      <c r="CZ36" s="633">
        <v>16.8</v>
      </c>
      <c r="DA36" s="634"/>
      <c r="DB36" s="634"/>
      <c r="DC36" s="635"/>
      <c r="DD36" s="604">
        <v>595445</v>
      </c>
      <c r="DE36" s="596"/>
      <c r="DF36" s="596"/>
      <c r="DG36" s="596"/>
      <c r="DH36" s="596"/>
      <c r="DI36" s="596"/>
      <c r="DJ36" s="596"/>
      <c r="DK36" s="597"/>
      <c r="DL36" s="604">
        <v>412600</v>
      </c>
      <c r="DM36" s="596"/>
      <c r="DN36" s="596"/>
      <c r="DO36" s="596"/>
      <c r="DP36" s="596"/>
      <c r="DQ36" s="596"/>
      <c r="DR36" s="596"/>
      <c r="DS36" s="596"/>
      <c r="DT36" s="596"/>
      <c r="DU36" s="596"/>
      <c r="DV36" s="597"/>
      <c r="DW36" s="600">
        <v>13.4</v>
      </c>
      <c r="DX36" s="627"/>
      <c r="DY36" s="627"/>
      <c r="DZ36" s="627"/>
      <c r="EA36" s="627"/>
      <c r="EB36" s="627"/>
      <c r="EC36" s="628"/>
    </row>
    <row r="37" spans="2:133" ht="11.25" customHeight="1" x14ac:dyDescent="0.15">
      <c r="AQ37" s="674" t="s">
        <v>316</v>
      </c>
      <c r="AR37" s="675"/>
      <c r="AS37" s="675"/>
      <c r="AT37" s="675"/>
      <c r="AU37" s="675"/>
      <c r="AV37" s="675"/>
      <c r="AW37" s="675"/>
      <c r="AX37" s="675"/>
      <c r="AY37" s="676"/>
      <c r="AZ37" s="595">
        <v>2487</v>
      </c>
      <c r="BA37" s="596"/>
      <c r="BB37" s="596"/>
      <c r="BC37" s="596"/>
      <c r="BD37" s="625"/>
      <c r="BE37" s="625"/>
      <c r="BF37" s="658"/>
      <c r="BG37" s="609" t="s">
        <v>317</v>
      </c>
      <c r="BH37" s="610"/>
      <c r="BI37" s="610"/>
      <c r="BJ37" s="610"/>
      <c r="BK37" s="610"/>
      <c r="BL37" s="610"/>
      <c r="BM37" s="610"/>
      <c r="BN37" s="610"/>
      <c r="BO37" s="610"/>
      <c r="BP37" s="610"/>
      <c r="BQ37" s="610"/>
      <c r="BR37" s="610"/>
      <c r="BS37" s="610"/>
      <c r="BT37" s="610"/>
      <c r="BU37" s="611"/>
      <c r="BV37" s="595">
        <v>1136</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288334</v>
      </c>
      <c r="CS37" s="625"/>
      <c r="CT37" s="625"/>
      <c r="CU37" s="625"/>
      <c r="CV37" s="625"/>
      <c r="CW37" s="625"/>
      <c r="CX37" s="625"/>
      <c r="CY37" s="626"/>
      <c r="CZ37" s="633">
        <v>5.7</v>
      </c>
      <c r="DA37" s="634"/>
      <c r="DB37" s="634"/>
      <c r="DC37" s="635"/>
      <c r="DD37" s="604">
        <v>222034</v>
      </c>
      <c r="DE37" s="625"/>
      <c r="DF37" s="625"/>
      <c r="DG37" s="625"/>
      <c r="DH37" s="625"/>
      <c r="DI37" s="625"/>
      <c r="DJ37" s="625"/>
      <c r="DK37" s="626"/>
      <c r="DL37" s="604">
        <v>212769</v>
      </c>
      <c r="DM37" s="625"/>
      <c r="DN37" s="625"/>
      <c r="DO37" s="625"/>
      <c r="DP37" s="625"/>
      <c r="DQ37" s="625"/>
      <c r="DR37" s="625"/>
      <c r="DS37" s="625"/>
      <c r="DT37" s="625"/>
      <c r="DU37" s="625"/>
      <c r="DV37" s="626"/>
      <c r="DW37" s="600">
        <v>6.9</v>
      </c>
      <c r="DX37" s="627"/>
      <c r="DY37" s="627"/>
      <c r="DZ37" s="627"/>
      <c r="EA37" s="627"/>
      <c r="EB37" s="627"/>
      <c r="EC37" s="628"/>
    </row>
    <row r="38" spans="2:133" ht="11.25" customHeight="1" x14ac:dyDescent="0.15">
      <c r="AQ38" s="674" t="s">
        <v>319</v>
      </c>
      <c r="AR38" s="675"/>
      <c r="AS38" s="675"/>
      <c r="AT38" s="675"/>
      <c r="AU38" s="675"/>
      <c r="AV38" s="675"/>
      <c r="AW38" s="675"/>
      <c r="AX38" s="675"/>
      <c r="AY38" s="676"/>
      <c r="AZ38" s="595">
        <v>2010</v>
      </c>
      <c r="BA38" s="596"/>
      <c r="BB38" s="596"/>
      <c r="BC38" s="596"/>
      <c r="BD38" s="625"/>
      <c r="BE38" s="625"/>
      <c r="BF38" s="658"/>
      <c r="BG38" s="609" t="s">
        <v>320</v>
      </c>
      <c r="BH38" s="610"/>
      <c r="BI38" s="610"/>
      <c r="BJ38" s="610"/>
      <c r="BK38" s="610"/>
      <c r="BL38" s="610"/>
      <c r="BM38" s="610"/>
      <c r="BN38" s="610"/>
      <c r="BO38" s="610"/>
      <c r="BP38" s="610"/>
      <c r="BQ38" s="610"/>
      <c r="BR38" s="610"/>
      <c r="BS38" s="610"/>
      <c r="BT38" s="610"/>
      <c r="BU38" s="611"/>
      <c r="BV38" s="595">
        <v>2041</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398880</v>
      </c>
      <c r="CS38" s="596"/>
      <c r="CT38" s="596"/>
      <c r="CU38" s="596"/>
      <c r="CV38" s="596"/>
      <c r="CW38" s="596"/>
      <c r="CX38" s="596"/>
      <c r="CY38" s="597"/>
      <c r="CZ38" s="633">
        <v>7.8</v>
      </c>
      <c r="DA38" s="634"/>
      <c r="DB38" s="634"/>
      <c r="DC38" s="635"/>
      <c r="DD38" s="604">
        <v>338530</v>
      </c>
      <c r="DE38" s="596"/>
      <c r="DF38" s="596"/>
      <c r="DG38" s="596"/>
      <c r="DH38" s="596"/>
      <c r="DI38" s="596"/>
      <c r="DJ38" s="596"/>
      <c r="DK38" s="597"/>
      <c r="DL38" s="604">
        <v>328220</v>
      </c>
      <c r="DM38" s="596"/>
      <c r="DN38" s="596"/>
      <c r="DO38" s="596"/>
      <c r="DP38" s="596"/>
      <c r="DQ38" s="596"/>
      <c r="DR38" s="596"/>
      <c r="DS38" s="596"/>
      <c r="DT38" s="596"/>
      <c r="DU38" s="596"/>
      <c r="DV38" s="597"/>
      <c r="DW38" s="600">
        <v>10.6</v>
      </c>
      <c r="DX38" s="627"/>
      <c r="DY38" s="627"/>
      <c r="DZ38" s="627"/>
      <c r="EA38" s="627"/>
      <c r="EB38" s="627"/>
      <c r="EC38" s="628"/>
    </row>
    <row r="39" spans="2:133" ht="11.25" customHeight="1" x14ac:dyDescent="0.15">
      <c r="AQ39" s="674" t="s">
        <v>322</v>
      </c>
      <c r="AR39" s="675"/>
      <c r="AS39" s="675"/>
      <c r="AT39" s="675"/>
      <c r="AU39" s="675"/>
      <c r="AV39" s="675"/>
      <c r="AW39" s="675"/>
      <c r="AX39" s="675"/>
      <c r="AY39" s="676"/>
      <c r="AZ39" s="595" t="s">
        <v>323</v>
      </c>
      <c r="BA39" s="596"/>
      <c r="BB39" s="596"/>
      <c r="BC39" s="596"/>
      <c r="BD39" s="625"/>
      <c r="BE39" s="625"/>
      <c r="BF39" s="658"/>
      <c r="BG39" s="677" t="s">
        <v>324</v>
      </c>
      <c r="BH39" s="678"/>
      <c r="BI39" s="678"/>
      <c r="BJ39" s="678"/>
      <c r="BK39" s="678"/>
      <c r="BL39" s="189"/>
      <c r="BM39" s="610" t="s">
        <v>325</v>
      </c>
      <c r="BN39" s="610"/>
      <c r="BO39" s="610"/>
      <c r="BP39" s="610"/>
      <c r="BQ39" s="610"/>
      <c r="BR39" s="610"/>
      <c r="BS39" s="610"/>
      <c r="BT39" s="610"/>
      <c r="BU39" s="611"/>
      <c r="BV39" s="595">
        <v>98</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340981</v>
      </c>
      <c r="CS39" s="625"/>
      <c r="CT39" s="625"/>
      <c r="CU39" s="625"/>
      <c r="CV39" s="625"/>
      <c r="CW39" s="625"/>
      <c r="CX39" s="625"/>
      <c r="CY39" s="626"/>
      <c r="CZ39" s="633">
        <v>6.7</v>
      </c>
      <c r="DA39" s="634"/>
      <c r="DB39" s="634"/>
      <c r="DC39" s="635"/>
      <c r="DD39" s="604">
        <v>331364</v>
      </c>
      <c r="DE39" s="625"/>
      <c r="DF39" s="625"/>
      <c r="DG39" s="625"/>
      <c r="DH39" s="625"/>
      <c r="DI39" s="625"/>
      <c r="DJ39" s="625"/>
      <c r="DK39" s="626"/>
      <c r="DL39" s="604" t="s">
        <v>323</v>
      </c>
      <c r="DM39" s="625"/>
      <c r="DN39" s="625"/>
      <c r="DO39" s="625"/>
      <c r="DP39" s="625"/>
      <c r="DQ39" s="625"/>
      <c r="DR39" s="625"/>
      <c r="DS39" s="625"/>
      <c r="DT39" s="625"/>
      <c r="DU39" s="625"/>
      <c r="DV39" s="626"/>
      <c r="DW39" s="600" t="s">
        <v>323</v>
      </c>
      <c r="DX39" s="627"/>
      <c r="DY39" s="627"/>
      <c r="DZ39" s="627"/>
      <c r="EA39" s="627"/>
      <c r="EB39" s="627"/>
      <c r="EC39" s="62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92453</v>
      </c>
      <c r="BA40" s="596"/>
      <c r="BB40" s="596"/>
      <c r="BC40" s="596"/>
      <c r="BD40" s="625"/>
      <c r="BE40" s="625"/>
      <c r="BF40" s="658"/>
      <c r="BG40" s="677"/>
      <c r="BH40" s="678"/>
      <c r="BI40" s="678"/>
      <c r="BJ40" s="678"/>
      <c r="BK40" s="678"/>
      <c r="BL40" s="189"/>
      <c r="BM40" s="610" t="s">
        <v>328</v>
      </c>
      <c r="BN40" s="610"/>
      <c r="BO40" s="610"/>
      <c r="BP40" s="610"/>
      <c r="BQ40" s="610"/>
      <c r="BR40" s="610"/>
      <c r="BS40" s="610"/>
      <c r="BT40" s="610"/>
      <c r="BU40" s="611"/>
      <c r="BV40" s="595">
        <v>135</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37516</v>
      </c>
      <c r="CS40" s="596"/>
      <c r="CT40" s="596"/>
      <c r="CU40" s="596"/>
      <c r="CV40" s="596"/>
      <c r="CW40" s="596"/>
      <c r="CX40" s="596"/>
      <c r="CY40" s="597"/>
      <c r="CZ40" s="633">
        <v>0.7</v>
      </c>
      <c r="DA40" s="634"/>
      <c r="DB40" s="634"/>
      <c r="DC40" s="635"/>
      <c r="DD40" s="604">
        <v>26416</v>
      </c>
      <c r="DE40" s="596"/>
      <c r="DF40" s="596"/>
      <c r="DG40" s="596"/>
      <c r="DH40" s="596"/>
      <c r="DI40" s="596"/>
      <c r="DJ40" s="596"/>
      <c r="DK40" s="597"/>
      <c r="DL40" s="604">
        <v>24615</v>
      </c>
      <c r="DM40" s="596"/>
      <c r="DN40" s="596"/>
      <c r="DO40" s="596"/>
      <c r="DP40" s="596"/>
      <c r="DQ40" s="596"/>
      <c r="DR40" s="596"/>
      <c r="DS40" s="596"/>
      <c r="DT40" s="596"/>
      <c r="DU40" s="596"/>
      <c r="DV40" s="597"/>
      <c r="DW40" s="600">
        <v>0.8</v>
      </c>
      <c r="DX40" s="627"/>
      <c r="DY40" s="627"/>
      <c r="DZ40" s="627"/>
      <c r="EA40" s="627"/>
      <c r="EB40" s="627"/>
      <c r="EC40" s="62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304417</v>
      </c>
      <c r="BA41" s="668"/>
      <c r="BB41" s="668"/>
      <c r="BC41" s="668"/>
      <c r="BD41" s="663"/>
      <c r="BE41" s="663"/>
      <c r="BF41" s="665"/>
      <c r="BG41" s="679"/>
      <c r="BH41" s="680"/>
      <c r="BI41" s="680"/>
      <c r="BJ41" s="680"/>
      <c r="BK41" s="680"/>
      <c r="BL41" s="191"/>
      <c r="BM41" s="616" t="s">
        <v>331</v>
      </c>
      <c r="BN41" s="616"/>
      <c r="BO41" s="616"/>
      <c r="BP41" s="616"/>
      <c r="BQ41" s="616"/>
      <c r="BR41" s="616"/>
      <c r="BS41" s="616"/>
      <c r="BT41" s="616"/>
      <c r="BU41" s="617"/>
      <c r="BV41" s="667">
        <v>316</v>
      </c>
      <c r="BW41" s="668"/>
      <c r="BX41" s="668"/>
      <c r="BY41" s="668"/>
      <c r="BZ41" s="668"/>
      <c r="CA41" s="668"/>
      <c r="CB41" s="681"/>
      <c r="CD41" s="609" t="s">
        <v>332</v>
      </c>
      <c r="CE41" s="610"/>
      <c r="CF41" s="610"/>
      <c r="CG41" s="610"/>
      <c r="CH41" s="610"/>
      <c r="CI41" s="610"/>
      <c r="CJ41" s="610"/>
      <c r="CK41" s="610"/>
      <c r="CL41" s="610"/>
      <c r="CM41" s="610"/>
      <c r="CN41" s="610"/>
      <c r="CO41" s="610"/>
      <c r="CP41" s="610"/>
      <c r="CQ41" s="611"/>
      <c r="CR41" s="595" t="s">
        <v>333</v>
      </c>
      <c r="CS41" s="625"/>
      <c r="CT41" s="625"/>
      <c r="CU41" s="625"/>
      <c r="CV41" s="625"/>
      <c r="CW41" s="625"/>
      <c r="CX41" s="625"/>
      <c r="CY41" s="626"/>
      <c r="CZ41" s="633" t="s">
        <v>333</v>
      </c>
      <c r="DA41" s="634"/>
      <c r="DB41" s="634"/>
      <c r="DC41" s="635"/>
      <c r="DD41" s="604" t="s">
        <v>333</v>
      </c>
      <c r="DE41" s="625"/>
      <c r="DF41" s="625"/>
      <c r="DG41" s="625"/>
      <c r="DH41" s="625"/>
      <c r="DI41" s="625"/>
      <c r="DJ41" s="625"/>
      <c r="DK41" s="626"/>
      <c r="DL41" s="685"/>
      <c r="DM41" s="686"/>
      <c r="DN41" s="686"/>
      <c r="DO41" s="686"/>
      <c r="DP41" s="686"/>
      <c r="DQ41" s="686"/>
      <c r="DR41" s="686"/>
      <c r="DS41" s="686"/>
      <c r="DT41" s="686"/>
      <c r="DU41" s="686"/>
      <c r="DV41" s="687"/>
      <c r="DW41" s="682"/>
      <c r="DX41" s="683"/>
      <c r="DY41" s="683"/>
      <c r="DZ41" s="683"/>
      <c r="EA41" s="683"/>
      <c r="EB41" s="683"/>
      <c r="EC41" s="684"/>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744096</v>
      </c>
      <c r="CS42" s="596"/>
      <c r="CT42" s="596"/>
      <c r="CU42" s="596"/>
      <c r="CV42" s="596"/>
      <c r="CW42" s="596"/>
      <c r="CX42" s="596"/>
      <c r="CY42" s="597"/>
      <c r="CZ42" s="633">
        <v>14.6</v>
      </c>
      <c r="DA42" s="688"/>
      <c r="DB42" s="688"/>
      <c r="DC42" s="689"/>
      <c r="DD42" s="604">
        <v>131096</v>
      </c>
      <c r="DE42" s="596"/>
      <c r="DF42" s="596"/>
      <c r="DG42" s="596"/>
      <c r="DH42" s="596"/>
      <c r="DI42" s="596"/>
      <c r="DJ42" s="596"/>
      <c r="DK42" s="597"/>
      <c r="DL42" s="685"/>
      <c r="DM42" s="686"/>
      <c r="DN42" s="686"/>
      <c r="DO42" s="686"/>
      <c r="DP42" s="686"/>
      <c r="DQ42" s="686"/>
      <c r="DR42" s="686"/>
      <c r="DS42" s="686"/>
      <c r="DT42" s="686"/>
      <c r="DU42" s="686"/>
      <c r="DV42" s="687"/>
      <c r="DW42" s="682"/>
      <c r="DX42" s="683"/>
      <c r="DY42" s="683"/>
      <c r="DZ42" s="683"/>
      <c r="EA42" s="683"/>
      <c r="EB42" s="683"/>
      <c r="EC42" s="684"/>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15789</v>
      </c>
      <c r="CS43" s="625"/>
      <c r="CT43" s="625"/>
      <c r="CU43" s="625"/>
      <c r="CV43" s="625"/>
      <c r="CW43" s="625"/>
      <c r="CX43" s="625"/>
      <c r="CY43" s="626"/>
      <c r="CZ43" s="633">
        <v>0.3</v>
      </c>
      <c r="DA43" s="634"/>
      <c r="DB43" s="634"/>
      <c r="DC43" s="635"/>
      <c r="DD43" s="604">
        <v>15789</v>
      </c>
      <c r="DE43" s="625"/>
      <c r="DF43" s="625"/>
      <c r="DG43" s="625"/>
      <c r="DH43" s="625"/>
      <c r="DI43" s="625"/>
      <c r="DJ43" s="625"/>
      <c r="DK43" s="626"/>
      <c r="DL43" s="685"/>
      <c r="DM43" s="686"/>
      <c r="DN43" s="686"/>
      <c r="DO43" s="686"/>
      <c r="DP43" s="686"/>
      <c r="DQ43" s="686"/>
      <c r="DR43" s="686"/>
      <c r="DS43" s="686"/>
      <c r="DT43" s="686"/>
      <c r="DU43" s="686"/>
      <c r="DV43" s="687"/>
      <c r="DW43" s="682"/>
      <c r="DX43" s="683"/>
      <c r="DY43" s="683"/>
      <c r="DZ43" s="683"/>
      <c r="EA43" s="683"/>
      <c r="EB43" s="683"/>
      <c r="EC43" s="684"/>
    </row>
    <row r="44" spans="2:133" ht="11.25" customHeight="1" x14ac:dyDescent="0.15">
      <c r="B44" s="194" t="s">
        <v>338</v>
      </c>
      <c r="CD44" s="701" t="s">
        <v>289</v>
      </c>
      <c r="CE44" s="702"/>
      <c r="CF44" s="592" t="s">
        <v>339</v>
      </c>
      <c r="CG44" s="593"/>
      <c r="CH44" s="593"/>
      <c r="CI44" s="593"/>
      <c r="CJ44" s="593"/>
      <c r="CK44" s="593"/>
      <c r="CL44" s="593"/>
      <c r="CM44" s="593"/>
      <c r="CN44" s="593"/>
      <c r="CO44" s="593"/>
      <c r="CP44" s="593"/>
      <c r="CQ44" s="594"/>
      <c r="CR44" s="595">
        <v>730710</v>
      </c>
      <c r="CS44" s="596"/>
      <c r="CT44" s="596"/>
      <c r="CU44" s="596"/>
      <c r="CV44" s="596"/>
      <c r="CW44" s="596"/>
      <c r="CX44" s="596"/>
      <c r="CY44" s="597"/>
      <c r="CZ44" s="633">
        <v>14.4</v>
      </c>
      <c r="DA44" s="688"/>
      <c r="DB44" s="688"/>
      <c r="DC44" s="689"/>
      <c r="DD44" s="604">
        <v>117710</v>
      </c>
      <c r="DE44" s="596"/>
      <c r="DF44" s="596"/>
      <c r="DG44" s="596"/>
      <c r="DH44" s="596"/>
      <c r="DI44" s="596"/>
      <c r="DJ44" s="596"/>
      <c r="DK44" s="597"/>
      <c r="DL44" s="685"/>
      <c r="DM44" s="686"/>
      <c r="DN44" s="686"/>
      <c r="DO44" s="686"/>
      <c r="DP44" s="686"/>
      <c r="DQ44" s="686"/>
      <c r="DR44" s="686"/>
      <c r="DS44" s="686"/>
      <c r="DT44" s="686"/>
      <c r="DU44" s="686"/>
      <c r="DV44" s="687"/>
      <c r="DW44" s="682"/>
      <c r="DX44" s="683"/>
      <c r="DY44" s="683"/>
      <c r="DZ44" s="683"/>
      <c r="EA44" s="683"/>
      <c r="EB44" s="683"/>
      <c r="EC44" s="684"/>
    </row>
    <row r="45" spans="2:133" ht="11.25" customHeight="1" x14ac:dyDescent="0.15">
      <c r="CD45" s="703"/>
      <c r="CE45" s="704"/>
      <c r="CF45" s="592" t="s">
        <v>340</v>
      </c>
      <c r="CG45" s="593"/>
      <c r="CH45" s="593"/>
      <c r="CI45" s="593"/>
      <c r="CJ45" s="593"/>
      <c r="CK45" s="593"/>
      <c r="CL45" s="593"/>
      <c r="CM45" s="593"/>
      <c r="CN45" s="593"/>
      <c r="CO45" s="593"/>
      <c r="CP45" s="593"/>
      <c r="CQ45" s="594"/>
      <c r="CR45" s="595">
        <v>255550</v>
      </c>
      <c r="CS45" s="625"/>
      <c r="CT45" s="625"/>
      <c r="CU45" s="625"/>
      <c r="CV45" s="625"/>
      <c r="CW45" s="625"/>
      <c r="CX45" s="625"/>
      <c r="CY45" s="626"/>
      <c r="CZ45" s="633">
        <v>5</v>
      </c>
      <c r="DA45" s="634"/>
      <c r="DB45" s="634"/>
      <c r="DC45" s="635"/>
      <c r="DD45" s="604">
        <v>10876</v>
      </c>
      <c r="DE45" s="625"/>
      <c r="DF45" s="625"/>
      <c r="DG45" s="625"/>
      <c r="DH45" s="625"/>
      <c r="DI45" s="625"/>
      <c r="DJ45" s="625"/>
      <c r="DK45" s="626"/>
      <c r="DL45" s="685"/>
      <c r="DM45" s="686"/>
      <c r="DN45" s="686"/>
      <c r="DO45" s="686"/>
      <c r="DP45" s="686"/>
      <c r="DQ45" s="686"/>
      <c r="DR45" s="686"/>
      <c r="DS45" s="686"/>
      <c r="DT45" s="686"/>
      <c r="DU45" s="686"/>
      <c r="DV45" s="687"/>
      <c r="DW45" s="682"/>
      <c r="DX45" s="683"/>
      <c r="DY45" s="683"/>
      <c r="DZ45" s="683"/>
      <c r="EA45" s="683"/>
      <c r="EB45" s="683"/>
      <c r="EC45" s="684"/>
    </row>
    <row r="46" spans="2:133" ht="11.25" customHeight="1" x14ac:dyDescent="0.15">
      <c r="CD46" s="703"/>
      <c r="CE46" s="704"/>
      <c r="CF46" s="592" t="s">
        <v>341</v>
      </c>
      <c r="CG46" s="593"/>
      <c r="CH46" s="593"/>
      <c r="CI46" s="593"/>
      <c r="CJ46" s="593"/>
      <c r="CK46" s="593"/>
      <c r="CL46" s="593"/>
      <c r="CM46" s="593"/>
      <c r="CN46" s="593"/>
      <c r="CO46" s="593"/>
      <c r="CP46" s="593"/>
      <c r="CQ46" s="594"/>
      <c r="CR46" s="595">
        <v>448632</v>
      </c>
      <c r="CS46" s="596"/>
      <c r="CT46" s="596"/>
      <c r="CU46" s="596"/>
      <c r="CV46" s="596"/>
      <c r="CW46" s="596"/>
      <c r="CX46" s="596"/>
      <c r="CY46" s="597"/>
      <c r="CZ46" s="633">
        <v>8.8000000000000007</v>
      </c>
      <c r="DA46" s="688"/>
      <c r="DB46" s="688"/>
      <c r="DC46" s="689"/>
      <c r="DD46" s="604">
        <v>104506</v>
      </c>
      <c r="DE46" s="596"/>
      <c r="DF46" s="596"/>
      <c r="DG46" s="596"/>
      <c r="DH46" s="596"/>
      <c r="DI46" s="596"/>
      <c r="DJ46" s="596"/>
      <c r="DK46" s="597"/>
      <c r="DL46" s="685"/>
      <c r="DM46" s="686"/>
      <c r="DN46" s="686"/>
      <c r="DO46" s="686"/>
      <c r="DP46" s="686"/>
      <c r="DQ46" s="686"/>
      <c r="DR46" s="686"/>
      <c r="DS46" s="686"/>
      <c r="DT46" s="686"/>
      <c r="DU46" s="686"/>
      <c r="DV46" s="687"/>
      <c r="DW46" s="682"/>
      <c r="DX46" s="683"/>
      <c r="DY46" s="683"/>
      <c r="DZ46" s="683"/>
      <c r="EA46" s="683"/>
      <c r="EB46" s="683"/>
      <c r="EC46" s="684"/>
    </row>
    <row r="47" spans="2:133" ht="11.25" customHeight="1" x14ac:dyDescent="0.15">
      <c r="CD47" s="703"/>
      <c r="CE47" s="704"/>
      <c r="CF47" s="592" t="s">
        <v>342</v>
      </c>
      <c r="CG47" s="593"/>
      <c r="CH47" s="593"/>
      <c r="CI47" s="593"/>
      <c r="CJ47" s="593"/>
      <c r="CK47" s="593"/>
      <c r="CL47" s="593"/>
      <c r="CM47" s="593"/>
      <c r="CN47" s="593"/>
      <c r="CO47" s="593"/>
      <c r="CP47" s="593"/>
      <c r="CQ47" s="594"/>
      <c r="CR47" s="595">
        <v>13386</v>
      </c>
      <c r="CS47" s="625"/>
      <c r="CT47" s="625"/>
      <c r="CU47" s="625"/>
      <c r="CV47" s="625"/>
      <c r="CW47" s="625"/>
      <c r="CX47" s="625"/>
      <c r="CY47" s="626"/>
      <c r="CZ47" s="633">
        <v>0.3</v>
      </c>
      <c r="DA47" s="634"/>
      <c r="DB47" s="634"/>
      <c r="DC47" s="635"/>
      <c r="DD47" s="604">
        <v>13386</v>
      </c>
      <c r="DE47" s="625"/>
      <c r="DF47" s="625"/>
      <c r="DG47" s="625"/>
      <c r="DH47" s="625"/>
      <c r="DI47" s="625"/>
      <c r="DJ47" s="625"/>
      <c r="DK47" s="626"/>
      <c r="DL47" s="685"/>
      <c r="DM47" s="686"/>
      <c r="DN47" s="686"/>
      <c r="DO47" s="686"/>
      <c r="DP47" s="686"/>
      <c r="DQ47" s="686"/>
      <c r="DR47" s="686"/>
      <c r="DS47" s="686"/>
      <c r="DT47" s="686"/>
      <c r="DU47" s="686"/>
      <c r="DV47" s="687"/>
      <c r="DW47" s="682"/>
      <c r="DX47" s="683"/>
      <c r="DY47" s="683"/>
      <c r="DZ47" s="683"/>
      <c r="EA47" s="683"/>
      <c r="EB47" s="683"/>
      <c r="EC47" s="684"/>
    </row>
    <row r="48" spans="2:133" x14ac:dyDescent="0.15">
      <c r="CD48" s="705"/>
      <c r="CE48" s="706"/>
      <c r="CF48" s="592" t="s">
        <v>343</v>
      </c>
      <c r="CG48" s="593"/>
      <c r="CH48" s="593"/>
      <c r="CI48" s="593"/>
      <c r="CJ48" s="593"/>
      <c r="CK48" s="593"/>
      <c r="CL48" s="593"/>
      <c r="CM48" s="593"/>
      <c r="CN48" s="593"/>
      <c r="CO48" s="593"/>
      <c r="CP48" s="593"/>
      <c r="CQ48" s="594"/>
      <c r="CR48" s="595" t="s">
        <v>112</v>
      </c>
      <c r="CS48" s="596"/>
      <c r="CT48" s="596"/>
      <c r="CU48" s="596"/>
      <c r="CV48" s="596"/>
      <c r="CW48" s="596"/>
      <c r="CX48" s="596"/>
      <c r="CY48" s="597"/>
      <c r="CZ48" s="633" t="s">
        <v>112</v>
      </c>
      <c r="DA48" s="688"/>
      <c r="DB48" s="688"/>
      <c r="DC48" s="689"/>
      <c r="DD48" s="604" t="s">
        <v>112</v>
      </c>
      <c r="DE48" s="596"/>
      <c r="DF48" s="596"/>
      <c r="DG48" s="596"/>
      <c r="DH48" s="596"/>
      <c r="DI48" s="596"/>
      <c r="DJ48" s="596"/>
      <c r="DK48" s="597"/>
      <c r="DL48" s="685"/>
      <c r="DM48" s="686"/>
      <c r="DN48" s="686"/>
      <c r="DO48" s="686"/>
      <c r="DP48" s="686"/>
      <c r="DQ48" s="686"/>
      <c r="DR48" s="686"/>
      <c r="DS48" s="686"/>
      <c r="DT48" s="686"/>
      <c r="DU48" s="686"/>
      <c r="DV48" s="687"/>
      <c r="DW48" s="682"/>
      <c r="DX48" s="683"/>
      <c r="DY48" s="683"/>
      <c r="DZ48" s="683"/>
      <c r="EA48" s="683"/>
      <c r="EB48" s="683"/>
      <c r="EC48" s="684"/>
    </row>
    <row r="49" spans="82:133" ht="11.25" customHeight="1" x14ac:dyDescent="0.15">
      <c r="CD49" s="638" t="s">
        <v>344</v>
      </c>
      <c r="CE49" s="639"/>
      <c r="CF49" s="639"/>
      <c r="CG49" s="639"/>
      <c r="CH49" s="639"/>
      <c r="CI49" s="639"/>
      <c r="CJ49" s="639"/>
      <c r="CK49" s="639"/>
      <c r="CL49" s="639"/>
      <c r="CM49" s="639"/>
      <c r="CN49" s="639"/>
      <c r="CO49" s="639"/>
      <c r="CP49" s="639"/>
      <c r="CQ49" s="640"/>
      <c r="CR49" s="667">
        <v>5085328</v>
      </c>
      <c r="CS49" s="663"/>
      <c r="CT49" s="663"/>
      <c r="CU49" s="663"/>
      <c r="CV49" s="663"/>
      <c r="CW49" s="663"/>
      <c r="CX49" s="663"/>
      <c r="CY49" s="690"/>
      <c r="CZ49" s="691">
        <v>100</v>
      </c>
      <c r="DA49" s="692"/>
      <c r="DB49" s="692"/>
      <c r="DC49" s="693"/>
      <c r="DD49" s="694">
        <v>3521961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4" zoomScale="55" zoomScaleNormal="55" zoomScaleSheetLayoutView="70" workbookViewId="0">
      <selection activeCell="AA34" sqref="AA34:AE3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367</v>
      </c>
      <c r="C7" s="722"/>
      <c r="D7" s="722"/>
      <c r="E7" s="722"/>
      <c r="F7" s="722"/>
      <c r="G7" s="722"/>
      <c r="H7" s="722"/>
      <c r="I7" s="722"/>
      <c r="J7" s="722"/>
      <c r="K7" s="722"/>
      <c r="L7" s="722"/>
      <c r="M7" s="722"/>
      <c r="N7" s="722"/>
      <c r="O7" s="722"/>
      <c r="P7" s="723"/>
      <c r="Q7" s="724">
        <v>5504</v>
      </c>
      <c r="R7" s="725"/>
      <c r="S7" s="725"/>
      <c r="T7" s="725"/>
      <c r="U7" s="725"/>
      <c r="V7" s="725">
        <v>5104</v>
      </c>
      <c r="W7" s="725"/>
      <c r="X7" s="725"/>
      <c r="Y7" s="725"/>
      <c r="Z7" s="725"/>
      <c r="AA7" s="725">
        <v>401</v>
      </c>
      <c r="AB7" s="725"/>
      <c r="AC7" s="725"/>
      <c r="AD7" s="725"/>
      <c r="AE7" s="726"/>
      <c r="AF7" s="727">
        <v>400</v>
      </c>
      <c r="AG7" s="728"/>
      <c r="AH7" s="728"/>
      <c r="AI7" s="728"/>
      <c r="AJ7" s="729"/>
      <c r="AK7" s="764">
        <v>288</v>
      </c>
      <c r="AL7" s="765"/>
      <c r="AM7" s="765"/>
      <c r="AN7" s="765"/>
      <c r="AO7" s="765"/>
      <c r="AP7" s="765">
        <v>6634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548</v>
      </c>
      <c r="BT7" s="769"/>
      <c r="BU7" s="769"/>
      <c r="BV7" s="769"/>
      <c r="BW7" s="769"/>
      <c r="BX7" s="769"/>
      <c r="BY7" s="769"/>
      <c r="BZ7" s="769"/>
      <c r="CA7" s="769"/>
      <c r="CB7" s="769"/>
      <c r="CC7" s="769"/>
      <c r="CD7" s="769"/>
      <c r="CE7" s="769"/>
      <c r="CF7" s="769"/>
      <c r="CG7" s="770"/>
      <c r="CH7" s="761">
        <v>17</v>
      </c>
      <c r="CI7" s="762"/>
      <c r="CJ7" s="762"/>
      <c r="CK7" s="762"/>
      <c r="CL7" s="763"/>
      <c r="CM7" s="761">
        <v>174</v>
      </c>
      <c r="CN7" s="762"/>
      <c r="CO7" s="762"/>
      <c r="CP7" s="762"/>
      <c r="CQ7" s="763"/>
      <c r="CR7" s="761">
        <v>28</v>
      </c>
      <c r="CS7" s="762"/>
      <c r="CT7" s="762"/>
      <c r="CU7" s="762"/>
      <c r="CV7" s="763"/>
      <c r="CW7" s="761">
        <v>6</v>
      </c>
      <c r="CX7" s="762"/>
      <c r="CY7" s="762"/>
      <c r="CZ7" s="762"/>
      <c r="DA7" s="763"/>
      <c r="DB7" s="761" t="s">
        <v>537</v>
      </c>
      <c r="DC7" s="762"/>
      <c r="DD7" s="762"/>
      <c r="DE7" s="762"/>
      <c r="DF7" s="763"/>
      <c r="DG7" s="761" t="s">
        <v>537</v>
      </c>
      <c r="DH7" s="762"/>
      <c r="DI7" s="762"/>
      <c r="DJ7" s="762"/>
      <c r="DK7" s="763"/>
      <c r="DL7" s="761" t="s">
        <v>537</v>
      </c>
      <c r="DM7" s="762"/>
      <c r="DN7" s="762"/>
      <c r="DO7" s="762"/>
      <c r="DP7" s="763"/>
      <c r="DQ7" s="761" t="s">
        <v>537</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549</v>
      </c>
      <c r="BT8" s="759"/>
      <c r="BU8" s="759"/>
      <c r="BV8" s="759"/>
      <c r="BW8" s="759"/>
      <c r="BX8" s="759"/>
      <c r="BY8" s="759"/>
      <c r="BZ8" s="759"/>
      <c r="CA8" s="759"/>
      <c r="CB8" s="759"/>
      <c r="CC8" s="759"/>
      <c r="CD8" s="759"/>
      <c r="CE8" s="759"/>
      <c r="CF8" s="759"/>
      <c r="CG8" s="760"/>
      <c r="CH8" s="771">
        <v>0</v>
      </c>
      <c r="CI8" s="772"/>
      <c r="CJ8" s="772"/>
      <c r="CK8" s="772"/>
      <c r="CL8" s="773"/>
      <c r="CM8" s="771">
        <v>13</v>
      </c>
      <c r="CN8" s="772"/>
      <c r="CO8" s="772"/>
      <c r="CP8" s="772"/>
      <c r="CQ8" s="773"/>
      <c r="CR8" s="771">
        <v>33</v>
      </c>
      <c r="CS8" s="772"/>
      <c r="CT8" s="772"/>
      <c r="CU8" s="772"/>
      <c r="CV8" s="773"/>
      <c r="CW8" s="771">
        <v>2</v>
      </c>
      <c r="CX8" s="772"/>
      <c r="CY8" s="772"/>
      <c r="CZ8" s="772"/>
      <c r="DA8" s="773"/>
      <c r="DB8" s="771" t="s">
        <v>537</v>
      </c>
      <c r="DC8" s="772"/>
      <c r="DD8" s="772"/>
      <c r="DE8" s="772"/>
      <c r="DF8" s="773"/>
      <c r="DG8" s="771" t="s">
        <v>537</v>
      </c>
      <c r="DH8" s="772"/>
      <c r="DI8" s="772"/>
      <c r="DJ8" s="772"/>
      <c r="DK8" s="773"/>
      <c r="DL8" s="771" t="s">
        <v>537</v>
      </c>
      <c r="DM8" s="772"/>
      <c r="DN8" s="772"/>
      <c r="DO8" s="772"/>
      <c r="DP8" s="773"/>
      <c r="DQ8" s="771" t="s">
        <v>537</v>
      </c>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550</v>
      </c>
      <c r="BT9" s="759"/>
      <c r="BU9" s="759"/>
      <c r="BV9" s="759"/>
      <c r="BW9" s="759"/>
      <c r="BX9" s="759"/>
      <c r="BY9" s="759"/>
      <c r="BZ9" s="759"/>
      <c r="CA9" s="759"/>
      <c r="CB9" s="759"/>
      <c r="CC9" s="759"/>
      <c r="CD9" s="759"/>
      <c r="CE9" s="759"/>
      <c r="CF9" s="759"/>
      <c r="CG9" s="760"/>
      <c r="CH9" s="771">
        <v>3</v>
      </c>
      <c r="CI9" s="772"/>
      <c r="CJ9" s="772"/>
      <c r="CK9" s="772"/>
      <c r="CL9" s="773"/>
      <c r="CM9" s="771">
        <v>24</v>
      </c>
      <c r="CN9" s="772"/>
      <c r="CO9" s="772"/>
      <c r="CP9" s="772"/>
      <c r="CQ9" s="773"/>
      <c r="CR9" s="771">
        <v>20</v>
      </c>
      <c r="CS9" s="772"/>
      <c r="CT9" s="772"/>
      <c r="CU9" s="772"/>
      <c r="CV9" s="773"/>
      <c r="CW9" s="771">
        <v>0</v>
      </c>
      <c r="CX9" s="772"/>
      <c r="CY9" s="772"/>
      <c r="CZ9" s="772"/>
      <c r="DA9" s="773"/>
      <c r="DB9" s="771" t="s">
        <v>537</v>
      </c>
      <c r="DC9" s="772"/>
      <c r="DD9" s="772"/>
      <c r="DE9" s="772"/>
      <c r="DF9" s="773"/>
      <c r="DG9" s="771" t="s">
        <v>537</v>
      </c>
      <c r="DH9" s="772"/>
      <c r="DI9" s="772"/>
      <c r="DJ9" s="772"/>
      <c r="DK9" s="773"/>
      <c r="DL9" s="771" t="s">
        <v>537</v>
      </c>
      <c r="DM9" s="772"/>
      <c r="DN9" s="772"/>
      <c r="DO9" s="772"/>
      <c r="DP9" s="773"/>
      <c r="DQ9" s="771" t="s">
        <v>537</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5486</v>
      </c>
      <c r="R23" s="784"/>
      <c r="S23" s="784"/>
      <c r="T23" s="784"/>
      <c r="U23" s="784"/>
      <c r="V23" s="784">
        <v>5085</v>
      </c>
      <c r="W23" s="784"/>
      <c r="X23" s="784"/>
      <c r="Y23" s="784"/>
      <c r="Z23" s="784"/>
      <c r="AA23" s="784">
        <v>401</v>
      </c>
      <c r="AB23" s="784"/>
      <c r="AC23" s="784"/>
      <c r="AD23" s="784"/>
      <c r="AE23" s="785"/>
      <c r="AF23" s="786">
        <v>400</v>
      </c>
      <c r="AG23" s="784"/>
      <c r="AH23" s="784"/>
      <c r="AI23" s="784"/>
      <c r="AJ23" s="787"/>
      <c r="AK23" s="788"/>
      <c r="AL23" s="789"/>
      <c r="AM23" s="789"/>
      <c r="AN23" s="789"/>
      <c r="AO23" s="789"/>
      <c r="AP23" s="784">
        <v>6592</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350</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1180</v>
      </c>
      <c r="R28" s="813"/>
      <c r="S28" s="813"/>
      <c r="T28" s="813"/>
      <c r="U28" s="813"/>
      <c r="V28" s="813">
        <v>1119</v>
      </c>
      <c r="W28" s="813"/>
      <c r="X28" s="813"/>
      <c r="Y28" s="813"/>
      <c r="Z28" s="813"/>
      <c r="AA28" s="813">
        <v>60</v>
      </c>
      <c r="AB28" s="813"/>
      <c r="AC28" s="813"/>
      <c r="AD28" s="813"/>
      <c r="AE28" s="814"/>
      <c r="AF28" s="815">
        <v>60</v>
      </c>
      <c r="AG28" s="813"/>
      <c r="AH28" s="813"/>
      <c r="AI28" s="813"/>
      <c r="AJ28" s="816"/>
      <c r="AK28" s="817">
        <v>166</v>
      </c>
      <c r="AL28" s="808"/>
      <c r="AM28" s="808"/>
      <c r="AN28" s="808"/>
      <c r="AO28" s="808"/>
      <c r="AP28" s="808" t="s">
        <v>537</v>
      </c>
      <c r="AQ28" s="808"/>
      <c r="AR28" s="808"/>
      <c r="AS28" s="808"/>
      <c r="AT28" s="808"/>
      <c r="AU28" s="808" t="s">
        <v>539</v>
      </c>
      <c r="AV28" s="808"/>
      <c r="AW28" s="808"/>
      <c r="AX28" s="808"/>
      <c r="AY28" s="808"/>
      <c r="AZ28" s="809" t="s">
        <v>537</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1074</v>
      </c>
      <c r="R29" s="749"/>
      <c r="S29" s="749"/>
      <c r="T29" s="749"/>
      <c r="U29" s="749"/>
      <c r="V29" s="749">
        <v>1015</v>
      </c>
      <c r="W29" s="749"/>
      <c r="X29" s="749"/>
      <c r="Y29" s="749"/>
      <c r="Z29" s="749"/>
      <c r="AA29" s="749">
        <v>59</v>
      </c>
      <c r="AB29" s="749"/>
      <c r="AC29" s="749"/>
      <c r="AD29" s="749"/>
      <c r="AE29" s="750"/>
      <c r="AF29" s="751">
        <v>59</v>
      </c>
      <c r="AG29" s="752"/>
      <c r="AH29" s="752"/>
      <c r="AI29" s="752"/>
      <c r="AJ29" s="753"/>
      <c r="AK29" s="820">
        <v>174</v>
      </c>
      <c r="AL29" s="821"/>
      <c r="AM29" s="821"/>
      <c r="AN29" s="821"/>
      <c r="AO29" s="821"/>
      <c r="AP29" s="821" t="s">
        <v>538</v>
      </c>
      <c r="AQ29" s="821"/>
      <c r="AR29" s="821"/>
      <c r="AS29" s="821"/>
      <c r="AT29" s="821"/>
      <c r="AU29" s="821" t="s">
        <v>539</v>
      </c>
      <c r="AV29" s="821"/>
      <c r="AW29" s="821"/>
      <c r="AX29" s="821"/>
      <c r="AY29" s="821"/>
      <c r="AZ29" s="822" t="s">
        <v>539</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87</v>
      </c>
      <c r="R30" s="749"/>
      <c r="S30" s="749"/>
      <c r="T30" s="749"/>
      <c r="U30" s="749"/>
      <c r="V30" s="749">
        <v>87</v>
      </c>
      <c r="W30" s="749"/>
      <c r="X30" s="749"/>
      <c r="Y30" s="749"/>
      <c r="Z30" s="749"/>
      <c r="AA30" s="749">
        <v>0</v>
      </c>
      <c r="AB30" s="749"/>
      <c r="AC30" s="749"/>
      <c r="AD30" s="749"/>
      <c r="AE30" s="750"/>
      <c r="AF30" s="751">
        <v>0</v>
      </c>
      <c r="AG30" s="752"/>
      <c r="AH30" s="752"/>
      <c r="AI30" s="752"/>
      <c r="AJ30" s="753"/>
      <c r="AK30" s="820">
        <v>35</v>
      </c>
      <c r="AL30" s="821"/>
      <c r="AM30" s="821"/>
      <c r="AN30" s="821"/>
      <c r="AO30" s="821"/>
      <c r="AP30" s="821" t="s">
        <v>537</v>
      </c>
      <c r="AQ30" s="821"/>
      <c r="AR30" s="821"/>
      <c r="AS30" s="821"/>
      <c r="AT30" s="821"/>
      <c r="AU30" s="821" t="s">
        <v>539</v>
      </c>
      <c r="AV30" s="821"/>
      <c r="AW30" s="821"/>
      <c r="AX30" s="821"/>
      <c r="AY30" s="821"/>
      <c r="AZ30" s="822" t="s">
        <v>537</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170</v>
      </c>
      <c r="R31" s="749"/>
      <c r="S31" s="749"/>
      <c r="T31" s="749"/>
      <c r="U31" s="749"/>
      <c r="V31" s="749">
        <v>147</v>
      </c>
      <c r="W31" s="749"/>
      <c r="X31" s="749"/>
      <c r="Y31" s="749"/>
      <c r="Z31" s="749"/>
      <c r="AA31" s="749">
        <v>23</v>
      </c>
      <c r="AB31" s="749"/>
      <c r="AC31" s="749"/>
      <c r="AD31" s="749"/>
      <c r="AE31" s="750"/>
      <c r="AF31" s="751">
        <v>364</v>
      </c>
      <c r="AG31" s="752"/>
      <c r="AH31" s="752"/>
      <c r="AI31" s="752"/>
      <c r="AJ31" s="753"/>
      <c r="AK31" s="820">
        <v>2</v>
      </c>
      <c r="AL31" s="821"/>
      <c r="AM31" s="821"/>
      <c r="AN31" s="821"/>
      <c r="AO31" s="821"/>
      <c r="AP31" s="821">
        <v>108</v>
      </c>
      <c r="AQ31" s="821"/>
      <c r="AR31" s="821"/>
      <c r="AS31" s="821"/>
      <c r="AT31" s="821"/>
      <c r="AU31" s="821">
        <v>10</v>
      </c>
      <c r="AV31" s="821"/>
      <c r="AW31" s="821"/>
      <c r="AX31" s="821"/>
      <c r="AY31" s="821"/>
      <c r="AZ31" s="822" t="s">
        <v>539</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613</v>
      </c>
      <c r="R32" s="749"/>
      <c r="S32" s="749"/>
      <c r="T32" s="749"/>
      <c r="U32" s="749"/>
      <c r="V32" s="749">
        <v>698</v>
      </c>
      <c r="W32" s="749"/>
      <c r="X32" s="749"/>
      <c r="Y32" s="749"/>
      <c r="Z32" s="749"/>
      <c r="AA32" s="749">
        <v>85</v>
      </c>
      <c r="AB32" s="749"/>
      <c r="AC32" s="749"/>
      <c r="AD32" s="749"/>
      <c r="AE32" s="750"/>
      <c r="AF32" s="751">
        <v>337</v>
      </c>
      <c r="AG32" s="752"/>
      <c r="AH32" s="752"/>
      <c r="AI32" s="752"/>
      <c r="AJ32" s="753"/>
      <c r="AK32" s="820">
        <v>201</v>
      </c>
      <c r="AL32" s="821"/>
      <c r="AM32" s="821"/>
      <c r="AN32" s="821"/>
      <c r="AO32" s="821"/>
      <c r="AP32" s="821">
        <v>416</v>
      </c>
      <c r="AQ32" s="821"/>
      <c r="AR32" s="821"/>
      <c r="AS32" s="821"/>
      <c r="AT32" s="821"/>
      <c r="AU32" s="821">
        <v>303</v>
      </c>
      <c r="AV32" s="821"/>
      <c r="AW32" s="821"/>
      <c r="AX32" s="821"/>
      <c r="AY32" s="821"/>
      <c r="AZ32" s="822" t="s">
        <v>539</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387</v>
      </c>
      <c r="C33" s="746"/>
      <c r="D33" s="746"/>
      <c r="E33" s="746"/>
      <c r="F33" s="746"/>
      <c r="G33" s="746"/>
      <c r="H33" s="746"/>
      <c r="I33" s="746"/>
      <c r="J33" s="746"/>
      <c r="K33" s="746"/>
      <c r="L33" s="746"/>
      <c r="M33" s="746"/>
      <c r="N33" s="746"/>
      <c r="O33" s="746"/>
      <c r="P33" s="747"/>
      <c r="Q33" s="748">
        <v>21</v>
      </c>
      <c r="R33" s="749"/>
      <c r="S33" s="749"/>
      <c r="T33" s="749"/>
      <c r="U33" s="749"/>
      <c r="V33" s="749">
        <v>21</v>
      </c>
      <c r="W33" s="749"/>
      <c r="X33" s="749"/>
      <c r="Y33" s="749"/>
      <c r="Z33" s="749"/>
      <c r="AA33" s="749" t="s">
        <v>551</v>
      </c>
      <c r="AB33" s="749"/>
      <c r="AC33" s="749"/>
      <c r="AD33" s="749"/>
      <c r="AE33" s="750"/>
      <c r="AF33" s="751" t="s">
        <v>112</v>
      </c>
      <c r="AG33" s="752"/>
      <c r="AH33" s="752"/>
      <c r="AI33" s="752"/>
      <c r="AJ33" s="753"/>
      <c r="AK33" s="820">
        <v>2</v>
      </c>
      <c r="AL33" s="821"/>
      <c r="AM33" s="821"/>
      <c r="AN33" s="821"/>
      <c r="AO33" s="821"/>
      <c r="AP33" s="821">
        <v>15</v>
      </c>
      <c r="AQ33" s="821"/>
      <c r="AR33" s="821"/>
      <c r="AS33" s="821"/>
      <c r="AT33" s="821"/>
      <c r="AU33" s="821">
        <v>2</v>
      </c>
      <c r="AV33" s="821"/>
      <c r="AW33" s="821"/>
      <c r="AX33" s="821"/>
      <c r="AY33" s="821"/>
      <c r="AZ33" s="822" t="s">
        <v>537</v>
      </c>
      <c r="BA33" s="822"/>
      <c r="BB33" s="822"/>
      <c r="BC33" s="822"/>
      <c r="BD33" s="822"/>
      <c r="BE33" s="818" t="s">
        <v>388</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820</v>
      </c>
      <c r="AG63" s="832"/>
      <c r="AH63" s="832"/>
      <c r="AI63" s="832"/>
      <c r="AJ63" s="833"/>
      <c r="AK63" s="834"/>
      <c r="AL63" s="829"/>
      <c r="AM63" s="829"/>
      <c r="AN63" s="829"/>
      <c r="AO63" s="829"/>
      <c r="AP63" s="832">
        <v>539</v>
      </c>
      <c r="AQ63" s="832"/>
      <c r="AR63" s="832"/>
      <c r="AS63" s="832"/>
      <c r="AT63" s="832"/>
      <c r="AU63" s="832">
        <v>315</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392</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393</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540</v>
      </c>
      <c r="C68" s="860"/>
      <c r="D68" s="860"/>
      <c r="E68" s="860"/>
      <c r="F68" s="860"/>
      <c r="G68" s="860"/>
      <c r="H68" s="860"/>
      <c r="I68" s="860"/>
      <c r="J68" s="860"/>
      <c r="K68" s="860"/>
      <c r="L68" s="860"/>
      <c r="M68" s="860"/>
      <c r="N68" s="860"/>
      <c r="O68" s="860"/>
      <c r="P68" s="861"/>
      <c r="Q68" s="862">
        <v>2552</v>
      </c>
      <c r="R68" s="856"/>
      <c r="S68" s="856"/>
      <c r="T68" s="856"/>
      <c r="U68" s="856"/>
      <c r="V68" s="856">
        <v>2532</v>
      </c>
      <c r="W68" s="856"/>
      <c r="X68" s="856"/>
      <c r="Y68" s="856"/>
      <c r="Z68" s="856"/>
      <c r="AA68" s="856">
        <v>20</v>
      </c>
      <c r="AB68" s="856"/>
      <c r="AC68" s="856"/>
      <c r="AD68" s="856"/>
      <c r="AE68" s="856"/>
      <c r="AF68" s="856">
        <v>20</v>
      </c>
      <c r="AG68" s="856"/>
      <c r="AH68" s="856"/>
      <c r="AI68" s="856"/>
      <c r="AJ68" s="856"/>
      <c r="AK68" s="856" t="s">
        <v>537</v>
      </c>
      <c r="AL68" s="856"/>
      <c r="AM68" s="856"/>
      <c r="AN68" s="856"/>
      <c r="AO68" s="856"/>
      <c r="AP68" s="856">
        <v>2169</v>
      </c>
      <c r="AQ68" s="856"/>
      <c r="AR68" s="856"/>
      <c r="AS68" s="856"/>
      <c r="AT68" s="856"/>
      <c r="AU68" s="856">
        <v>51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541</v>
      </c>
      <c r="C69" s="864"/>
      <c r="D69" s="864"/>
      <c r="E69" s="864"/>
      <c r="F69" s="864"/>
      <c r="G69" s="864"/>
      <c r="H69" s="864"/>
      <c r="I69" s="864"/>
      <c r="J69" s="864"/>
      <c r="K69" s="864"/>
      <c r="L69" s="864"/>
      <c r="M69" s="864"/>
      <c r="N69" s="864"/>
      <c r="O69" s="864"/>
      <c r="P69" s="865"/>
      <c r="Q69" s="866">
        <v>20</v>
      </c>
      <c r="R69" s="821"/>
      <c r="S69" s="821"/>
      <c r="T69" s="821"/>
      <c r="U69" s="821"/>
      <c r="V69" s="821">
        <v>17</v>
      </c>
      <c r="W69" s="821"/>
      <c r="X69" s="821"/>
      <c r="Y69" s="821"/>
      <c r="Z69" s="821"/>
      <c r="AA69" s="821">
        <v>3</v>
      </c>
      <c r="AB69" s="821"/>
      <c r="AC69" s="821"/>
      <c r="AD69" s="821"/>
      <c r="AE69" s="821"/>
      <c r="AF69" s="821">
        <v>3</v>
      </c>
      <c r="AG69" s="821"/>
      <c r="AH69" s="821"/>
      <c r="AI69" s="821"/>
      <c r="AJ69" s="821"/>
      <c r="AK69" s="821" t="s">
        <v>537</v>
      </c>
      <c r="AL69" s="821"/>
      <c r="AM69" s="821"/>
      <c r="AN69" s="821"/>
      <c r="AO69" s="821"/>
      <c r="AP69" s="821" t="s">
        <v>537</v>
      </c>
      <c r="AQ69" s="821"/>
      <c r="AR69" s="821"/>
      <c r="AS69" s="821"/>
      <c r="AT69" s="821"/>
      <c r="AU69" s="821" t="s">
        <v>537</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542</v>
      </c>
      <c r="C70" s="864"/>
      <c r="D70" s="864"/>
      <c r="E70" s="864"/>
      <c r="F70" s="864"/>
      <c r="G70" s="864"/>
      <c r="H70" s="864"/>
      <c r="I70" s="864"/>
      <c r="J70" s="864"/>
      <c r="K70" s="864"/>
      <c r="L70" s="864"/>
      <c r="M70" s="864"/>
      <c r="N70" s="864"/>
      <c r="O70" s="864"/>
      <c r="P70" s="865"/>
      <c r="Q70" s="866">
        <v>1114</v>
      </c>
      <c r="R70" s="821"/>
      <c r="S70" s="821"/>
      <c r="T70" s="821"/>
      <c r="U70" s="821"/>
      <c r="V70" s="821">
        <v>1110</v>
      </c>
      <c r="W70" s="821"/>
      <c r="X70" s="821"/>
      <c r="Y70" s="821"/>
      <c r="Z70" s="821"/>
      <c r="AA70" s="821">
        <v>4</v>
      </c>
      <c r="AB70" s="821"/>
      <c r="AC70" s="821"/>
      <c r="AD70" s="821"/>
      <c r="AE70" s="821"/>
      <c r="AF70" s="821">
        <v>4</v>
      </c>
      <c r="AG70" s="821"/>
      <c r="AH70" s="821"/>
      <c r="AI70" s="821"/>
      <c r="AJ70" s="821"/>
      <c r="AK70" s="821" t="s">
        <v>539</v>
      </c>
      <c r="AL70" s="821"/>
      <c r="AM70" s="821"/>
      <c r="AN70" s="821"/>
      <c r="AO70" s="821"/>
      <c r="AP70" s="821" t="s">
        <v>537</v>
      </c>
      <c r="AQ70" s="821"/>
      <c r="AR70" s="821"/>
      <c r="AS70" s="821"/>
      <c r="AT70" s="821"/>
      <c r="AU70" s="821" t="s">
        <v>539</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543</v>
      </c>
      <c r="C71" s="864"/>
      <c r="D71" s="864"/>
      <c r="E71" s="864"/>
      <c r="F71" s="864"/>
      <c r="G71" s="864"/>
      <c r="H71" s="864"/>
      <c r="I71" s="864"/>
      <c r="J71" s="864"/>
      <c r="K71" s="864"/>
      <c r="L71" s="864"/>
      <c r="M71" s="864"/>
      <c r="N71" s="864"/>
      <c r="O71" s="864"/>
      <c r="P71" s="865"/>
      <c r="Q71" s="866">
        <v>111</v>
      </c>
      <c r="R71" s="821"/>
      <c r="S71" s="821"/>
      <c r="T71" s="821"/>
      <c r="U71" s="821"/>
      <c r="V71" s="821">
        <v>101</v>
      </c>
      <c r="W71" s="821"/>
      <c r="X71" s="821"/>
      <c r="Y71" s="821"/>
      <c r="Z71" s="821"/>
      <c r="AA71" s="821">
        <v>10</v>
      </c>
      <c r="AB71" s="821"/>
      <c r="AC71" s="821"/>
      <c r="AD71" s="821"/>
      <c r="AE71" s="821"/>
      <c r="AF71" s="821">
        <v>10</v>
      </c>
      <c r="AG71" s="821"/>
      <c r="AH71" s="821"/>
      <c r="AI71" s="821"/>
      <c r="AJ71" s="821"/>
      <c r="AK71" s="821">
        <v>23</v>
      </c>
      <c r="AL71" s="821"/>
      <c r="AM71" s="821"/>
      <c r="AN71" s="821"/>
      <c r="AO71" s="821"/>
      <c r="AP71" s="821" t="s">
        <v>537</v>
      </c>
      <c r="AQ71" s="821"/>
      <c r="AR71" s="821"/>
      <c r="AS71" s="821"/>
      <c r="AT71" s="821"/>
      <c r="AU71" s="821" t="s">
        <v>537</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544</v>
      </c>
      <c r="C72" s="864"/>
      <c r="D72" s="864"/>
      <c r="E72" s="864"/>
      <c r="F72" s="864"/>
      <c r="G72" s="864"/>
      <c r="H72" s="864"/>
      <c r="I72" s="864"/>
      <c r="J72" s="864"/>
      <c r="K72" s="864"/>
      <c r="L72" s="864"/>
      <c r="M72" s="864"/>
      <c r="N72" s="864"/>
      <c r="O72" s="864"/>
      <c r="P72" s="865"/>
      <c r="Q72" s="866">
        <v>7691</v>
      </c>
      <c r="R72" s="821"/>
      <c r="S72" s="821"/>
      <c r="T72" s="821"/>
      <c r="U72" s="821"/>
      <c r="V72" s="821">
        <v>7373</v>
      </c>
      <c r="W72" s="821"/>
      <c r="X72" s="821"/>
      <c r="Y72" s="821"/>
      <c r="Z72" s="821"/>
      <c r="AA72" s="821">
        <v>318</v>
      </c>
      <c r="AB72" s="821"/>
      <c r="AC72" s="821"/>
      <c r="AD72" s="821"/>
      <c r="AE72" s="821"/>
      <c r="AF72" s="821">
        <v>318</v>
      </c>
      <c r="AG72" s="821"/>
      <c r="AH72" s="821"/>
      <c r="AI72" s="821"/>
      <c r="AJ72" s="821"/>
      <c r="AK72" s="821" t="s">
        <v>537</v>
      </c>
      <c r="AL72" s="821"/>
      <c r="AM72" s="821"/>
      <c r="AN72" s="821"/>
      <c r="AO72" s="821"/>
      <c r="AP72" s="821" t="s">
        <v>537</v>
      </c>
      <c r="AQ72" s="821"/>
      <c r="AR72" s="821"/>
      <c r="AS72" s="821"/>
      <c r="AT72" s="821"/>
      <c r="AU72" s="821" t="s">
        <v>537</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545</v>
      </c>
      <c r="C73" s="864"/>
      <c r="D73" s="864"/>
      <c r="E73" s="864"/>
      <c r="F73" s="864"/>
      <c r="G73" s="864"/>
      <c r="H73" s="864"/>
      <c r="I73" s="864"/>
      <c r="J73" s="864"/>
      <c r="K73" s="864"/>
      <c r="L73" s="864"/>
      <c r="M73" s="864"/>
      <c r="N73" s="864"/>
      <c r="O73" s="864"/>
      <c r="P73" s="865"/>
      <c r="Q73" s="866">
        <v>1333</v>
      </c>
      <c r="R73" s="821"/>
      <c r="S73" s="821"/>
      <c r="T73" s="821"/>
      <c r="U73" s="821"/>
      <c r="V73" s="821">
        <v>1298</v>
      </c>
      <c r="W73" s="821"/>
      <c r="X73" s="821"/>
      <c r="Y73" s="821"/>
      <c r="Z73" s="821"/>
      <c r="AA73" s="821">
        <v>35</v>
      </c>
      <c r="AB73" s="821"/>
      <c r="AC73" s="821"/>
      <c r="AD73" s="821"/>
      <c r="AE73" s="821"/>
      <c r="AF73" s="821">
        <v>35</v>
      </c>
      <c r="AG73" s="821"/>
      <c r="AH73" s="821"/>
      <c r="AI73" s="821"/>
      <c r="AJ73" s="821"/>
      <c r="AK73" s="821">
        <v>2</v>
      </c>
      <c r="AL73" s="821"/>
      <c r="AM73" s="821"/>
      <c r="AN73" s="821"/>
      <c r="AO73" s="821"/>
      <c r="AP73" s="821" t="s">
        <v>547</v>
      </c>
      <c r="AQ73" s="821"/>
      <c r="AR73" s="821"/>
      <c r="AS73" s="821"/>
      <c r="AT73" s="821"/>
      <c r="AU73" s="821" t="s">
        <v>539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546</v>
      </c>
      <c r="C74" s="864"/>
      <c r="D74" s="864"/>
      <c r="E74" s="864"/>
      <c r="F74" s="864"/>
      <c r="G74" s="864"/>
      <c r="H74" s="864"/>
      <c r="I74" s="864"/>
      <c r="J74" s="864"/>
      <c r="K74" s="864"/>
      <c r="L74" s="864"/>
      <c r="M74" s="864"/>
      <c r="N74" s="864"/>
      <c r="O74" s="864"/>
      <c r="P74" s="865"/>
      <c r="Q74" s="866">
        <v>155546</v>
      </c>
      <c r="R74" s="821"/>
      <c r="S74" s="821"/>
      <c r="T74" s="821"/>
      <c r="U74" s="821"/>
      <c r="V74" s="821">
        <v>149149</v>
      </c>
      <c r="W74" s="821"/>
      <c r="X74" s="821"/>
      <c r="Y74" s="821"/>
      <c r="Z74" s="821"/>
      <c r="AA74" s="821">
        <v>6397</v>
      </c>
      <c r="AB74" s="821"/>
      <c r="AC74" s="821"/>
      <c r="AD74" s="821"/>
      <c r="AE74" s="821"/>
      <c r="AF74" s="821">
        <v>6397</v>
      </c>
      <c r="AG74" s="821"/>
      <c r="AH74" s="821"/>
      <c r="AI74" s="821"/>
      <c r="AJ74" s="821"/>
      <c r="AK74" s="821">
        <v>1957</v>
      </c>
      <c r="AL74" s="821"/>
      <c r="AM74" s="821"/>
      <c r="AN74" s="821"/>
      <c r="AO74" s="821"/>
      <c r="AP74" s="821" t="s">
        <v>537</v>
      </c>
      <c r="AQ74" s="821"/>
      <c r="AR74" s="821"/>
      <c r="AS74" s="821"/>
      <c r="AT74" s="821"/>
      <c r="AU74" s="821" t="s">
        <v>537</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6787</v>
      </c>
      <c r="AG88" s="832"/>
      <c r="AH88" s="832"/>
      <c r="AI88" s="832"/>
      <c r="AJ88" s="832"/>
      <c r="AK88" s="829"/>
      <c r="AL88" s="829"/>
      <c r="AM88" s="829"/>
      <c r="AN88" s="829"/>
      <c r="AO88" s="829"/>
      <c r="AP88" s="832">
        <v>2169</v>
      </c>
      <c r="AQ88" s="832"/>
      <c r="AR88" s="832"/>
      <c r="AS88" s="832"/>
      <c r="AT88" s="832"/>
      <c r="AU88" s="832">
        <v>51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81</v>
      </c>
      <c r="CS102" s="840"/>
      <c r="CT102" s="840"/>
      <c r="CU102" s="840"/>
      <c r="CV102" s="883"/>
      <c r="CW102" s="882">
        <v>8</v>
      </c>
      <c r="CX102" s="840"/>
      <c r="CY102" s="840"/>
      <c r="CZ102" s="840"/>
      <c r="DA102" s="883"/>
      <c r="DB102" s="882" t="s">
        <v>551</v>
      </c>
      <c r="DC102" s="840"/>
      <c r="DD102" s="840"/>
      <c r="DE102" s="840"/>
      <c r="DF102" s="883"/>
      <c r="DG102" s="882" t="s">
        <v>551</v>
      </c>
      <c r="DH102" s="840"/>
      <c r="DI102" s="840"/>
      <c r="DJ102" s="840"/>
      <c r="DK102" s="883"/>
      <c r="DL102" s="882" t="s">
        <v>551</v>
      </c>
      <c r="DM102" s="840"/>
      <c r="DN102" s="840"/>
      <c r="DO102" s="840"/>
      <c r="DP102" s="883"/>
      <c r="DQ102" s="882" t="s">
        <v>551</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288</v>
      </c>
      <c r="AG109" s="885"/>
      <c r="AH109" s="885"/>
      <c r="AI109" s="885"/>
      <c r="AJ109" s="886"/>
      <c r="AK109" s="884" t="s">
        <v>287</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288</v>
      </c>
      <c r="BW109" s="885"/>
      <c r="BX109" s="885"/>
      <c r="BY109" s="885"/>
      <c r="BZ109" s="886"/>
      <c r="CA109" s="884" t="s">
        <v>287</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288</v>
      </c>
      <c r="DM109" s="885"/>
      <c r="DN109" s="885"/>
      <c r="DO109" s="885"/>
      <c r="DP109" s="886"/>
      <c r="DQ109" s="884" t="s">
        <v>287</v>
      </c>
      <c r="DR109" s="885"/>
      <c r="DS109" s="885"/>
      <c r="DT109" s="885"/>
      <c r="DU109" s="886"/>
      <c r="DV109" s="884" t="s">
        <v>404</v>
      </c>
      <c r="DW109" s="885"/>
      <c r="DX109" s="885"/>
      <c r="DY109" s="885"/>
      <c r="DZ109" s="887"/>
    </row>
    <row r="110" spans="1:131" s="199" customFormat="1" ht="26.25" customHeight="1" x14ac:dyDescent="0.15">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509942</v>
      </c>
      <c r="AB110" s="892"/>
      <c r="AC110" s="892"/>
      <c r="AD110" s="892"/>
      <c r="AE110" s="893"/>
      <c r="AF110" s="894">
        <v>592245</v>
      </c>
      <c r="AG110" s="892"/>
      <c r="AH110" s="892"/>
      <c r="AI110" s="892"/>
      <c r="AJ110" s="893"/>
      <c r="AK110" s="894">
        <v>623428</v>
      </c>
      <c r="AL110" s="892"/>
      <c r="AM110" s="892"/>
      <c r="AN110" s="892"/>
      <c r="AO110" s="893"/>
      <c r="AP110" s="895">
        <v>23.6</v>
      </c>
      <c r="AQ110" s="896"/>
      <c r="AR110" s="896"/>
      <c r="AS110" s="896"/>
      <c r="AT110" s="897"/>
      <c r="AU110" s="898" t="s">
        <v>61</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6300507</v>
      </c>
      <c r="BR110" s="927"/>
      <c r="BS110" s="927"/>
      <c r="BT110" s="927"/>
      <c r="BU110" s="927"/>
      <c r="BV110" s="927">
        <v>6591731</v>
      </c>
      <c r="BW110" s="927"/>
      <c r="BX110" s="927"/>
      <c r="BY110" s="927"/>
      <c r="BZ110" s="927"/>
      <c r="CA110" s="927">
        <v>6634224</v>
      </c>
      <c r="CB110" s="927"/>
      <c r="CC110" s="927"/>
      <c r="CD110" s="927"/>
      <c r="CE110" s="927"/>
      <c r="CF110" s="941">
        <v>251.6</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373857</v>
      </c>
      <c r="BR112" s="920"/>
      <c r="BS112" s="920"/>
      <c r="BT112" s="920"/>
      <c r="BU112" s="920"/>
      <c r="BV112" s="920">
        <v>354149</v>
      </c>
      <c r="BW112" s="920"/>
      <c r="BX112" s="920"/>
      <c r="BY112" s="920"/>
      <c r="BZ112" s="920"/>
      <c r="CA112" s="920">
        <v>315439</v>
      </c>
      <c r="CB112" s="920"/>
      <c r="CC112" s="920"/>
      <c r="CD112" s="920"/>
      <c r="CE112" s="920"/>
      <c r="CF112" s="914">
        <v>12</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52317</v>
      </c>
      <c r="AB113" s="934"/>
      <c r="AC113" s="934"/>
      <c r="AD113" s="934"/>
      <c r="AE113" s="935"/>
      <c r="AF113" s="936">
        <v>44523</v>
      </c>
      <c r="AG113" s="934"/>
      <c r="AH113" s="934"/>
      <c r="AI113" s="934"/>
      <c r="AJ113" s="935"/>
      <c r="AK113" s="936">
        <v>36094</v>
      </c>
      <c r="AL113" s="934"/>
      <c r="AM113" s="934"/>
      <c r="AN113" s="934"/>
      <c r="AO113" s="935"/>
      <c r="AP113" s="937">
        <v>1.4</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24232</v>
      </c>
      <c r="BR113" s="920"/>
      <c r="BS113" s="920"/>
      <c r="BT113" s="920"/>
      <c r="BU113" s="920"/>
      <c r="BV113" s="920">
        <v>58447</v>
      </c>
      <c r="BW113" s="920"/>
      <c r="BX113" s="920"/>
      <c r="BY113" s="920"/>
      <c r="BZ113" s="920"/>
      <c r="CA113" s="920">
        <v>50523</v>
      </c>
      <c r="CB113" s="920"/>
      <c r="CC113" s="920"/>
      <c r="CD113" s="920"/>
      <c r="CE113" s="920"/>
      <c r="CF113" s="914">
        <v>1.9</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1470</v>
      </c>
      <c r="AB114" s="959"/>
      <c r="AC114" s="959"/>
      <c r="AD114" s="959"/>
      <c r="AE114" s="960"/>
      <c r="AF114" s="961">
        <v>4614</v>
      </c>
      <c r="AG114" s="959"/>
      <c r="AH114" s="959"/>
      <c r="AI114" s="959"/>
      <c r="AJ114" s="960"/>
      <c r="AK114" s="961">
        <v>6158</v>
      </c>
      <c r="AL114" s="959"/>
      <c r="AM114" s="959"/>
      <c r="AN114" s="959"/>
      <c r="AO114" s="960"/>
      <c r="AP114" s="962">
        <v>0.2</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814161</v>
      </c>
      <c r="BR114" s="920"/>
      <c r="BS114" s="920"/>
      <c r="BT114" s="920"/>
      <c r="BU114" s="920"/>
      <c r="BV114" s="920">
        <v>703406</v>
      </c>
      <c r="BW114" s="920"/>
      <c r="BX114" s="920"/>
      <c r="BY114" s="920"/>
      <c r="BZ114" s="920"/>
      <c r="CA114" s="920">
        <v>576424</v>
      </c>
      <c r="CB114" s="920"/>
      <c r="CC114" s="920"/>
      <c r="CD114" s="920"/>
      <c r="CE114" s="920"/>
      <c r="CF114" s="914">
        <v>21.9</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15">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185</v>
      </c>
      <c r="AB116" s="959"/>
      <c r="AC116" s="959"/>
      <c r="AD116" s="959"/>
      <c r="AE116" s="960"/>
      <c r="AF116" s="961">
        <v>74</v>
      </c>
      <c r="AG116" s="959"/>
      <c r="AH116" s="959"/>
      <c r="AI116" s="959"/>
      <c r="AJ116" s="960"/>
      <c r="AK116" s="961">
        <v>81</v>
      </c>
      <c r="AL116" s="959"/>
      <c r="AM116" s="959"/>
      <c r="AN116" s="959"/>
      <c r="AO116" s="960"/>
      <c r="AP116" s="962">
        <v>0</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563914</v>
      </c>
      <c r="AB117" s="977"/>
      <c r="AC117" s="977"/>
      <c r="AD117" s="977"/>
      <c r="AE117" s="978"/>
      <c r="AF117" s="979">
        <v>641456</v>
      </c>
      <c r="AG117" s="977"/>
      <c r="AH117" s="977"/>
      <c r="AI117" s="977"/>
      <c r="AJ117" s="978"/>
      <c r="AK117" s="979">
        <v>665761</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288</v>
      </c>
      <c r="AG118" s="885"/>
      <c r="AH118" s="885"/>
      <c r="AI118" s="885"/>
      <c r="AJ118" s="886"/>
      <c r="AK118" s="884" t="s">
        <v>287</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6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434</v>
      </c>
      <c r="BP119" s="1006"/>
      <c r="BQ119" s="997">
        <v>7512757</v>
      </c>
      <c r="BR119" s="998"/>
      <c r="BS119" s="998"/>
      <c r="BT119" s="998"/>
      <c r="BU119" s="998"/>
      <c r="BV119" s="998">
        <v>7707733</v>
      </c>
      <c r="BW119" s="998"/>
      <c r="BX119" s="998"/>
      <c r="BY119" s="998"/>
      <c r="BZ119" s="998"/>
      <c r="CA119" s="998">
        <v>7576610</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15">
      <c r="A120" s="106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2559119</v>
      </c>
      <c r="BR120" s="927"/>
      <c r="BS120" s="927"/>
      <c r="BT120" s="927"/>
      <c r="BU120" s="927"/>
      <c r="BV120" s="927">
        <v>2993265</v>
      </c>
      <c r="BW120" s="927"/>
      <c r="BX120" s="927"/>
      <c r="BY120" s="927"/>
      <c r="BZ120" s="927"/>
      <c r="CA120" s="927">
        <v>3262601</v>
      </c>
      <c r="CB120" s="927"/>
      <c r="CC120" s="927"/>
      <c r="CD120" s="927"/>
      <c r="CE120" s="927"/>
      <c r="CF120" s="941">
        <v>123.7</v>
      </c>
      <c r="CG120" s="942"/>
      <c r="CH120" s="942"/>
      <c r="CI120" s="942"/>
      <c r="CJ120" s="942"/>
      <c r="CK120" s="1007" t="s">
        <v>438</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340998</v>
      </c>
      <c r="DH120" s="927"/>
      <c r="DI120" s="927"/>
      <c r="DJ120" s="927"/>
      <c r="DK120" s="927"/>
      <c r="DL120" s="927">
        <v>323573</v>
      </c>
      <c r="DM120" s="927"/>
      <c r="DN120" s="927"/>
      <c r="DO120" s="927"/>
      <c r="DP120" s="927"/>
      <c r="DQ120" s="927">
        <v>303426</v>
      </c>
      <c r="DR120" s="927"/>
      <c r="DS120" s="927"/>
      <c r="DT120" s="927"/>
      <c r="DU120" s="927"/>
      <c r="DV120" s="928">
        <v>11.5</v>
      </c>
      <c r="DW120" s="928"/>
      <c r="DX120" s="928"/>
      <c r="DY120" s="928"/>
      <c r="DZ120" s="929"/>
    </row>
    <row r="121" spans="1:130" s="199" customFormat="1" ht="26.25" customHeight="1" x14ac:dyDescent="0.15">
      <c r="A121" s="1065"/>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v>228874</v>
      </c>
      <c r="BR121" s="920"/>
      <c r="BS121" s="920"/>
      <c r="BT121" s="920"/>
      <c r="BU121" s="920"/>
      <c r="BV121" s="920">
        <v>212844</v>
      </c>
      <c r="BW121" s="920"/>
      <c r="BX121" s="920"/>
      <c r="BY121" s="920"/>
      <c r="BZ121" s="920"/>
      <c r="CA121" s="920">
        <v>185730</v>
      </c>
      <c r="CB121" s="920"/>
      <c r="CC121" s="920"/>
      <c r="CD121" s="920"/>
      <c r="CE121" s="920"/>
      <c r="CF121" s="914">
        <v>7</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v>30114</v>
      </c>
      <c r="DH121" s="920"/>
      <c r="DI121" s="920"/>
      <c r="DJ121" s="920"/>
      <c r="DK121" s="920"/>
      <c r="DL121" s="920">
        <v>28055</v>
      </c>
      <c r="DM121" s="920"/>
      <c r="DN121" s="920"/>
      <c r="DO121" s="920"/>
      <c r="DP121" s="920"/>
      <c r="DQ121" s="920">
        <v>9751</v>
      </c>
      <c r="DR121" s="920"/>
      <c r="DS121" s="920"/>
      <c r="DT121" s="920"/>
      <c r="DU121" s="920"/>
      <c r="DV121" s="921">
        <v>0.4</v>
      </c>
      <c r="DW121" s="921"/>
      <c r="DX121" s="921"/>
      <c r="DY121" s="921"/>
      <c r="DZ121" s="922"/>
    </row>
    <row r="122" spans="1:130" s="199" customFormat="1" ht="26.25" customHeight="1" x14ac:dyDescent="0.15">
      <c r="A122" s="106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5424153</v>
      </c>
      <c r="BR122" s="998"/>
      <c r="BS122" s="998"/>
      <c r="BT122" s="998"/>
      <c r="BU122" s="998"/>
      <c r="BV122" s="998">
        <v>5533352</v>
      </c>
      <c r="BW122" s="998"/>
      <c r="BX122" s="998"/>
      <c r="BY122" s="998"/>
      <c r="BZ122" s="998"/>
      <c r="CA122" s="998">
        <v>5613565</v>
      </c>
      <c r="CB122" s="998"/>
      <c r="CC122" s="998"/>
      <c r="CD122" s="998"/>
      <c r="CE122" s="998"/>
      <c r="CF122" s="1018">
        <v>212.9</v>
      </c>
      <c r="CG122" s="1019"/>
      <c r="CH122" s="1019"/>
      <c r="CI122" s="1019"/>
      <c r="CJ122" s="1019"/>
      <c r="CK122" s="1010"/>
      <c r="CL122" s="1011"/>
      <c r="CM122" s="1011"/>
      <c r="CN122" s="1011"/>
      <c r="CO122" s="1012"/>
      <c r="CP122" s="1020" t="s">
        <v>387</v>
      </c>
      <c r="CQ122" s="1021"/>
      <c r="CR122" s="1021"/>
      <c r="CS122" s="1021"/>
      <c r="CT122" s="1021"/>
      <c r="CU122" s="1021"/>
      <c r="CV122" s="1021"/>
      <c r="CW122" s="1021"/>
      <c r="CX122" s="1021"/>
      <c r="CY122" s="1021"/>
      <c r="CZ122" s="1021"/>
      <c r="DA122" s="1021"/>
      <c r="DB122" s="1021"/>
      <c r="DC122" s="1021"/>
      <c r="DD122" s="1021"/>
      <c r="DE122" s="1021"/>
      <c r="DF122" s="1022"/>
      <c r="DG122" s="919">
        <v>2745</v>
      </c>
      <c r="DH122" s="920"/>
      <c r="DI122" s="920"/>
      <c r="DJ122" s="920"/>
      <c r="DK122" s="920"/>
      <c r="DL122" s="920">
        <v>2521</v>
      </c>
      <c r="DM122" s="920"/>
      <c r="DN122" s="920"/>
      <c r="DO122" s="920"/>
      <c r="DP122" s="920"/>
      <c r="DQ122" s="920">
        <v>2262</v>
      </c>
      <c r="DR122" s="920"/>
      <c r="DS122" s="920"/>
      <c r="DT122" s="920"/>
      <c r="DU122" s="920"/>
      <c r="DV122" s="921">
        <v>0.1</v>
      </c>
      <c r="DW122" s="921"/>
      <c r="DX122" s="921"/>
      <c r="DY122" s="921"/>
      <c r="DZ122" s="922"/>
    </row>
    <row r="123" spans="1:130" s="199" customFormat="1" ht="26.25" customHeight="1" x14ac:dyDescent="0.15">
      <c r="A123" s="106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442</v>
      </c>
      <c r="BP123" s="1006"/>
      <c r="BQ123" s="1036">
        <v>8212146</v>
      </c>
      <c r="BR123" s="1037"/>
      <c r="BS123" s="1037"/>
      <c r="BT123" s="1037"/>
      <c r="BU123" s="1037"/>
      <c r="BV123" s="1037">
        <v>8739461</v>
      </c>
      <c r="BW123" s="1037"/>
      <c r="BX123" s="1037"/>
      <c r="BY123" s="1037"/>
      <c r="BZ123" s="1037"/>
      <c r="CA123" s="1037">
        <v>9061896</v>
      </c>
      <c r="CB123" s="1037"/>
      <c r="CC123" s="1037"/>
      <c r="CD123" s="1037"/>
      <c r="CE123" s="1037"/>
      <c r="CF123" s="999"/>
      <c r="CG123" s="1000"/>
      <c r="CH123" s="1000"/>
      <c r="CI123" s="1000"/>
      <c r="CJ123" s="1001"/>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9" customFormat="1" ht="26.25" customHeight="1" thickBot="1" x14ac:dyDescent="0.2">
      <c r="A124" s="106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32" t="s">
        <v>443</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6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6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6"/>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8" t="s">
        <v>449</v>
      </c>
      <c r="AY127" s="1039"/>
      <c r="AZ127" s="1039"/>
      <c r="BA127" s="1039"/>
      <c r="BB127" s="1039"/>
      <c r="BC127" s="1039"/>
      <c r="BD127" s="1039"/>
      <c r="BE127" s="1040"/>
      <c r="BF127" s="1041" t="s">
        <v>450</v>
      </c>
      <c r="BG127" s="1039"/>
      <c r="BH127" s="1039"/>
      <c r="BI127" s="1039"/>
      <c r="BJ127" s="1039"/>
      <c r="BK127" s="1039"/>
      <c r="BL127" s="1040"/>
      <c r="BM127" s="1041" t="s">
        <v>451</v>
      </c>
      <c r="BN127" s="1039"/>
      <c r="BO127" s="1039"/>
      <c r="BP127" s="1039"/>
      <c r="BQ127" s="1039"/>
      <c r="BR127" s="1039"/>
      <c r="BS127" s="1040"/>
      <c r="BT127" s="1041" t="s">
        <v>452</v>
      </c>
      <c r="BU127" s="1039"/>
      <c r="BV127" s="1039"/>
      <c r="BW127" s="1039"/>
      <c r="BX127" s="1039"/>
      <c r="BY127" s="1039"/>
      <c r="BZ127" s="1063"/>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9" t="s">
        <v>454</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455</v>
      </c>
      <c r="X128" s="1051"/>
      <c r="Y128" s="1051"/>
      <c r="Z128" s="1052"/>
      <c r="AA128" s="1053">
        <v>24456</v>
      </c>
      <c r="AB128" s="1054"/>
      <c r="AC128" s="1054"/>
      <c r="AD128" s="1054"/>
      <c r="AE128" s="1055"/>
      <c r="AF128" s="1056">
        <v>28499</v>
      </c>
      <c r="AG128" s="1054"/>
      <c r="AH128" s="1054"/>
      <c r="AI128" s="1054"/>
      <c r="AJ128" s="1055"/>
      <c r="AK128" s="1056">
        <v>37375</v>
      </c>
      <c r="AL128" s="1054"/>
      <c r="AM128" s="1054"/>
      <c r="AN128" s="1054"/>
      <c r="AO128" s="1055"/>
      <c r="AP128" s="1057"/>
      <c r="AQ128" s="1058"/>
      <c r="AR128" s="1058"/>
      <c r="AS128" s="1058"/>
      <c r="AT128" s="1059"/>
      <c r="AU128" s="235"/>
      <c r="AV128" s="235"/>
      <c r="AW128" s="235"/>
      <c r="AX128" s="888" t="s">
        <v>456</v>
      </c>
      <c r="AY128" s="889"/>
      <c r="AZ128" s="889"/>
      <c r="BA128" s="889"/>
      <c r="BB128" s="889"/>
      <c r="BC128" s="889"/>
      <c r="BD128" s="889"/>
      <c r="BE128" s="890"/>
      <c r="BF128" s="1060" t="s">
        <v>112</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079"/>
      <c r="CA128" s="236"/>
      <c r="CB128" s="236"/>
      <c r="CC128" s="236"/>
      <c r="CD128" s="236"/>
      <c r="CE128" s="236"/>
      <c r="CF128" s="236"/>
      <c r="CG128" s="233"/>
      <c r="CH128" s="233"/>
      <c r="CI128" s="233"/>
      <c r="CJ128" s="234"/>
      <c r="CK128" s="1025"/>
      <c r="CL128" s="1026"/>
      <c r="CM128" s="1026"/>
      <c r="CN128" s="1026"/>
      <c r="CO128" s="1027"/>
      <c r="CP128" s="1042" t="s">
        <v>457</v>
      </c>
      <c r="CQ128" s="1043"/>
      <c r="CR128" s="1043"/>
      <c r="CS128" s="1043"/>
      <c r="CT128" s="1043"/>
      <c r="CU128" s="1043"/>
      <c r="CV128" s="1043"/>
      <c r="CW128" s="1043"/>
      <c r="CX128" s="1043"/>
      <c r="CY128" s="1043"/>
      <c r="CZ128" s="1043"/>
      <c r="DA128" s="1043"/>
      <c r="DB128" s="1043"/>
      <c r="DC128" s="1043"/>
      <c r="DD128" s="1043"/>
      <c r="DE128" s="1043"/>
      <c r="DF128" s="1044"/>
      <c r="DG128" s="1045" t="s">
        <v>112</v>
      </c>
      <c r="DH128" s="1046"/>
      <c r="DI128" s="1046"/>
      <c r="DJ128" s="1046"/>
      <c r="DK128" s="1046"/>
      <c r="DL128" s="1046" t="s">
        <v>112</v>
      </c>
      <c r="DM128" s="1046"/>
      <c r="DN128" s="1046"/>
      <c r="DO128" s="1046"/>
      <c r="DP128" s="1046"/>
      <c r="DQ128" s="1046" t="s">
        <v>112</v>
      </c>
      <c r="DR128" s="1046"/>
      <c r="DS128" s="1046"/>
      <c r="DT128" s="1046"/>
      <c r="DU128" s="1046"/>
      <c r="DV128" s="1047" t="s">
        <v>112</v>
      </c>
      <c r="DW128" s="1047"/>
      <c r="DX128" s="1047"/>
      <c r="DY128" s="1047"/>
      <c r="DZ128" s="1048"/>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3159302</v>
      </c>
      <c r="AB129" s="959"/>
      <c r="AC129" s="959"/>
      <c r="AD129" s="959"/>
      <c r="AE129" s="960"/>
      <c r="AF129" s="961">
        <v>3232157</v>
      </c>
      <c r="AG129" s="959"/>
      <c r="AH129" s="959"/>
      <c r="AI129" s="959"/>
      <c r="AJ129" s="960"/>
      <c r="AK129" s="961">
        <v>3175590</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568248</v>
      </c>
      <c r="AB130" s="959"/>
      <c r="AC130" s="959"/>
      <c r="AD130" s="959"/>
      <c r="AE130" s="960"/>
      <c r="AF130" s="961">
        <v>547391</v>
      </c>
      <c r="AG130" s="959"/>
      <c r="AH130" s="959"/>
      <c r="AI130" s="959"/>
      <c r="AJ130" s="960"/>
      <c r="AK130" s="961">
        <v>538924</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1.5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2591054</v>
      </c>
      <c r="AB131" s="984"/>
      <c r="AC131" s="984"/>
      <c r="AD131" s="984"/>
      <c r="AE131" s="985"/>
      <c r="AF131" s="983">
        <v>2684766</v>
      </c>
      <c r="AG131" s="984"/>
      <c r="AH131" s="984"/>
      <c r="AI131" s="984"/>
      <c r="AJ131" s="985"/>
      <c r="AK131" s="983">
        <v>2636666</v>
      </c>
      <c r="AL131" s="984"/>
      <c r="AM131" s="984"/>
      <c r="AN131" s="984"/>
      <c r="AO131" s="985"/>
      <c r="AP131" s="1114"/>
      <c r="AQ131" s="1115"/>
      <c r="AR131" s="1115"/>
      <c r="AS131" s="1115"/>
      <c r="AT131" s="1116"/>
      <c r="AU131" s="237"/>
      <c r="AV131" s="237"/>
      <c r="AW131" s="237"/>
      <c r="AX131" s="1086" t="s">
        <v>464</v>
      </c>
      <c r="AY131" s="1043"/>
      <c r="AZ131" s="1043"/>
      <c r="BA131" s="1043"/>
      <c r="BB131" s="1043"/>
      <c r="BC131" s="1043"/>
      <c r="BD131" s="1043"/>
      <c r="BE131" s="1044"/>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-1.1111308369999999</v>
      </c>
      <c r="AB132" s="1100"/>
      <c r="AC132" s="1100"/>
      <c r="AD132" s="1100"/>
      <c r="AE132" s="1101"/>
      <c r="AF132" s="1102">
        <v>2.4421495210000002</v>
      </c>
      <c r="AG132" s="1100"/>
      <c r="AH132" s="1100"/>
      <c r="AI132" s="1100"/>
      <c r="AJ132" s="1101"/>
      <c r="AK132" s="1102">
        <v>3.3929970649999999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1.4</v>
      </c>
      <c r="AB133" s="1083"/>
      <c r="AC133" s="1083"/>
      <c r="AD133" s="1083"/>
      <c r="AE133" s="1084"/>
      <c r="AF133" s="1082">
        <v>0.9</v>
      </c>
      <c r="AG133" s="1083"/>
      <c r="AH133" s="1083"/>
      <c r="AI133" s="1083"/>
      <c r="AJ133" s="1084"/>
      <c r="AK133" s="1082">
        <v>1.5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58" zoomScaleNormal="85" zoomScaleSheetLayoutView="55" workbookViewId="0">
      <selection activeCell="S55" sqref="S5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52"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0" t="s">
        <v>470</v>
      </c>
      <c r="L7" s="256"/>
      <c r="M7" s="257" t="s">
        <v>471</v>
      </c>
      <c r="N7" s="258"/>
    </row>
    <row r="8" spans="1:16" x14ac:dyDescent="0.15">
      <c r="A8" s="250"/>
      <c r="B8" s="246"/>
      <c r="C8" s="246"/>
      <c r="D8" s="246"/>
      <c r="E8" s="246"/>
      <c r="F8" s="246"/>
      <c r="G8" s="259"/>
      <c r="H8" s="260"/>
      <c r="I8" s="260"/>
      <c r="J8" s="261"/>
      <c r="K8" s="1121"/>
      <c r="L8" s="262" t="s">
        <v>472</v>
      </c>
      <c r="M8" s="263" t="s">
        <v>473</v>
      </c>
      <c r="N8" s="264" t="s">
        <v>474</v>
      </c>
    </row>
    <row r="9" spans="1:16" x14ac:dyDescent="0.15">
      <c r="A9" s="250"/>
      <c r="B9" s="246"/>
      <c r="C9" s="246"/>
      <c r="D9" s="246"/>
      <c r="E9" s="246"/>
      <c r="F9" s="246"/>
      <c r="G9" s="1122" t="s">
        <v>475</v>
      </c>
      <c r="H9" s="1123"/>
      <c r="I9" s="1123"/>
      <c r="J9" s="1124"/>
      <c r="K9" s="265">
        <v>812211</v>
      </c>
      <c r="L9" s="266">
        <v>112060</v>
      </c>
      <c r="M9" s="267">
        <v>134601</v>
      </c>
      <c r="N9" s="268">
        <v>-16.7</v>
      </c>
    </row>
    <row r="10" spans="1:16" x14ac:dyDescent="0.15">
      <c r="A10" s="250"/>
      <c r="B10" s="246"/>
      <c r="C10" s="246"/>
      <c r="D10" s="246"/>
      <c r="E10" s="246"/>
      <c r="F10" s="246"/>
      <c r="G10" s="1122" t="s">
        <v>476</v>
      </c>
      <c r="H10" s="1123"/>
      <c r="I10" s="1123"/>
      <c r="J10" s="1124"/>
      <c r="K10" s="269">
        <v>75260</v>
      </c>
      <c r="L10" s="270">
        <v>10384</v>
      </c>
      <c r="M10" s="271">
        <v>15652</v>
      </c>
      <c r="N10" s="272">
        <v>-33.700000000000003</v>
      </c>
    </row>
    <row r="11" spans="1:16" ht="13.5" customHeight="1" x14ac:dyDescent="0.15">
      <c r="A11" s="250"/>
      <c r="B11" s="246"/>
      <c r="C11" s="246"/>
      <c r="D11" s="246"/>
      <c r="E11" s="246"/>
      <c r="F11" s="246"/>
      <c r="G11" s="1122" t="s">
        <v>477</v>
      </c>
      <c r="H11" s="1123"/>
      <c r="I11" s="1123"/>
      <c r="J11" s="1124"/>
      <c r="K11" s="269">
        <v>153250</v>
      </c>
      <c r="L11" s="270">
        <v>21144</v>
      </c>
      <c r="M11" s="271">
        <v>22688</v>
      </c>
      <c r="N11" s="272">
        <v>-6.8</v>
      </c>
    </row>
    <row r="12" spans="1:16" ht="13.5" customHeight="1" x14ac:dyDescent="0.15">
      <c r="A12" s="250"/>
      <c r="B12" s="246"/>
      <c r="C12" s="246"/>
      <c r="D12" s="246"/>
      <c r="E12" s="246"/>
      <c r="F12" s="246"/>
      <c r="G12" s="1122" t="s">
        <v>478</v>
      </c>
      <c r="H12" s="1123"/>
      <c r="I12" s="1123"/>
      <c r="J12" s="1124"/>
      <c r="K12" s="269">
        <v>10236</v>
      </c>
      <c r="L12" s="270">
        <v>1412</v>
      </c>
      <c r="M12" s="271">
        <v>3308</v>
      </c>
      <c r="N12" s="272">
        <v>-57.3</v>
      </c>
    </row>
    <row r="13" spans="1:16" ht="13.5" customHeight="1" x14ac:dyDescent="0.15">
      <c r="A13" s="250"/>
      <c r="B13" s="246"/>
      <c r="C13" s="246"/>
      <c r="D13" s="246"/>
      <c r="E13" s="246"/>
      <c r="F13" s="246"/>
      <c r="G13" s="1122" t="s">
        <v>479</v>
      </c>
      <c r="H13" s="1123"/>
      <c r="I13" s="1123"/>
      <c r="J13" s="1124"/>
      <c r="K13" s="269" t="s">
        <v>480</v>
      </c>
      <c r="L13" s="270" t="s">
        <v>480</v>
      </c>
      <c r="M13" s="271">
        <v>1</v>
      </c>
      <c r="N13" s="272" t="s">
        <v>480</v>
      </c>
    </row>
    <row r="14" spans="1:16" ht="13.5" customHeight="1" x14ac:dyDescent="0.15">
      <c r="A14" s="250"/>
      <c r="B14" s="246"/>
      <c r="C14" s="246"/>
      <c r="D14" s="246"/>
      <c r="E14" s="246"/>
      <c r="F14" s="246"/>
      <c r="G14" s="1122" t="s">
        <v>481</v>
      </c>
      <c r="H14" s="1123"/>
      <c r="I14" s="1123"/>
      <c r="J14" s="1124"/>
      <c r="K14" s="269">
        <v>66316</v>
      </c>
      <c r="L14" s="270">
        <v>9150</v>
      </c>
      <c r="M14" s="271">
        <v>6215</v>
      </c>
      <c r="N14" s="272">
        <v>47.2</v>
      </c>
    </row>
    <row r="15" spans="1:16" ht="13.5" customHeight="1" x14ac:dyDescent="0.15">
      <c r="A15" s="250"/>
      <c r="B15" s="246"/>
      <c r="C15" s="246"/>
      <c r="D15" s="246"/>
      <c r="E15" s="246"/>
      <c r="F15" s="246"/>
      <c r="G15" s="1122" t="s">
        <v>482</v>
      </c>
      <c r="H15" s="1123"/>
      <c r="I15" s="1123"/>
      <c r="J15" s="1124"/>
      <c r="K15" s="269">
        <v>15789</v>
      </c>
      <c r="L15" s="270">
        <v>2178</v>
      </c>
      <c r="M15" s="271">
        <v>3213</v>
      </c>
      <c r="N15" s="272">
        <v>-32.200000000000003</v>
      </c>
    </row>
    <row r="16" spans="1:16" x14ac:dyDescent="0.15">
      <c r="A16" s="250"/>
      <c r="B16" s="246"/>
      <c r="C16" s="246"/>
      <c r="D16" s="246"/>
      <c r="E16" s="246"/>
      <c r="F16" s="246"/>
      <c r="G16" s="1125" t="s">
        <v>483</v>
      </c>
      <c r="H16" s="1126"/>
      <c r="I16" s="1126"/>
      <c r="J16" s="1127"/>
      <c r="K16" s="270">
        <v>-72538</v>
      </c>
      <c r="L16" s="270">
        <v>-10008</v>
      </c>
      <c r="M16" s="271">
        <v>-15018</v>
      </c>
      <c r="N16" s="272">
        <v>-33.4</v>
      </c>
    </row>
    <row r="17" spans="1:16" x14ac:dyDescent="0.15">
      <c r="A17" s="250"/>
      <c r="B17" s="246"/>
      <c r="C17" s="246"/>
      <c r="D17" s="246"/>
      <c r="E17" s="246"/>
      <c r="F17" s="246"/>
      <c r="G17" s="1125" t="s">
        <v>171</v>
      </c>
      <c r="H17" s="1126"/>
      <c r="I17" s="1126"/>
      <c r="J17" s="1127"/>
      <c r="K17" s="270">
        <v>1060524</v>
      </c>
      <c r="L17" s="270">
        <v>146320</v>
      </c>
      <c r="M17" s="271">
        <v>170662</v>
      </c>
      <c r="N17" s="272">
        <v>-14.3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17" t="s">
        <v>488</v>
      </c>
      <c r="H21" s="1118"/>
      <c r="I21" s="1118"/>
      <c r="J21" s="1119"/>
      <c r="K21" s="282">
        <v>12.42</v>
      </c>
      <c r="L21" s="283">
        <v>15.35</v>
      </c>
      <c r="M21" s="284">
        <v>-2.93</v>
      </c>
      <c r="N21" s="251"/>
      <c r="O21" s="285"/>
      <c r="P21" s="281"/>
    </row>
    <row r="22" spans="1:16" s="286" customFormat="1" x14ac:dyDescent="0.15">
      <c r="A22" s="281"/>
      <c r="B22" s="251"/>
      <c r="C22" s="251"/>
      <c r="D22" s="251"/>
      <c r="E22" s="251"/>
      <c r="F22" s="251"/>
      <c r="G22" s="1117" t="s">
        <v>489</v>
      </c>
      <c r="H22" s="1118"/>
      <c r="I22" s="1118"/>
      <c r="J22" s="1119"/>
      <c r="K22" s="287">
        <v>100.8</v>
      </c>
      <c r="L22" s="288">
        <v>96.1</v>
      </c>
      <c r="M22" s="289">
        <v>4.7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0" t="s">
        <v>470</v>
      </c>
      <c r="L30" s="256"/>
      <c r="M30" s="257" t="s">
        <v>471</v>
      </c>
      <c r="N30" s="258"/>
    </row>
    <row r="31" spans="1:16" x14ac:dyDescent="0.15">
      <c r="A31" s="250"/>
      <c r="B31" s="246"/>
      <c r="C31" s="246"/>
      <c r="D31" s="246"/>
      <c r="E31" s="246"/>
      <c r="F31" s="246"/>
      <c r="G31" s="259"/>
      <c r="H31" s="260"/>
      <c r="I31" s="260"/>
      <c r="J31" s="261"/>
      <c r="K31" s="1121"/>
      <c r="L31" s="262" t="s">
        <v>472</v>
      </c>
      <c r="M31" s="263" t="s">
        <v>473</v>
      </c>
      <c r="N31" s="264" t="s">
        <v>474</v>
      </c>
    </row>
    <row r="32" spans="1:16" ht="27" customHeight="1" x14ac:dyDescent="0.15">
      <c r="A32" s="250"/>
      <c r="B32" s="246"/>
      <c r="C32" s="246"/>
      <c r="D32" s="246"/>
      <c r="E32" s="246"/>
      <c r="F32" s="246"/>
      <c r="G32" s="1133" t="s">
        <v>493</v>
      </c>
      <c r="H32" s="1134"/>
      <c r="I32" s="1134"/>
      <c r="J32" s="1135"/>
      <c r="K32" s="296">
        <v>623428</v>
      </c>
      <c r="L32" s="296">
        <v>86014</v>
      </c>
      <c r="M32" s="297">
        <v>102910</v>
      </c>
      <c r="N32" s="298">
        <v>-16.399999999999999</v>
      </c>
    </row>
    <row r="33" spans="1:16" ht="13.5" customHeight="1" x14ac:dyDescent="0.15">
      <c r="A33" s="250"/>
      <c r="B33" s="246"/>
      <c r="C33" s="246"/>
      <c r="D33" s="246"/>
      <c r="E33" s="246"/>
      <c r="F33" s="246"/>
      <c r="G33" s="1133" t="s">
        <v>494</v>
      </c>
      <c r="H33" s="1134"/>
      <c r="I33" s="1134"/>
      <c r="J33" s="1135"/>
      <c r="K33" s="296" t="s">
        <v>480</v>
      </c>
      <c r="L33" s="296" t="s">
        <v>480</v>
      </c>
      <c r="M33" s="297">
        <v>73</v>
      </c>
      <c r="N33" s="298" t="s">
        <v>480</v>
      </c>
    </row>
    <row r="34" spans="1:16" ht="27" customHeight="1" x14ac:dyDescent="0.15">
      <c r="A34" s="250"/>
      <c r="B34" s="246"/>
      <c r="C34" s="246"/>
      <c r="D34" s="246"/>
      <c r="E34" s="246"/>
      <c r="F34" s="246"/>
      <c r="G34" s="1133" t="s">
        <v>495</v>
      </c>
      <c r="H34" s="1134"/>
      <c r="I34" s="1134"/>
      <c r="J34" s="1135"/>
      <c r="K34" s="296" t="s">
        <v>480</v>
      </c>
      <c r="L34" s="296" t="s">
        <v>480</v>
      </c>
      <c r="M34" s="297">
        <v>271</v>
      </c>
      <c r="N34" s="298" t="s">
        <v>480</v>
      </c>
    </row>
    <row r="35" spans="1:16" ht="27" customHeight="1" x14ac:dyDescent="0.15">
      <c r="A35" s="250"/>
      <c r="B35" s="246"/>
      <c r="C35" s="246"/>
      <c r="D35" s="246"/>
      <c r="E35" s="246"/>
      <c r="F35" s="246"/>
      <c r="G35" s="1133" t="s">
        <v>496</v>
      </c>
      <c r="H35" s="1134"/>
      <c r="I35" s="1134"/>
      <c r="J35" s="1135"/>
      <c r="K35" s="296">
        <v>36094</v>
      </c>
      <c r="L35" s="296">
        <v>4980</v>
      </c>
      <c r="M35" s="297">
        <v>22640</v>
      </c>
      <c r="N35" s="298">
        <v>-78</v>
      </c>
    </row>
    <row r="36" spans="1:16" ht="27" customHeight="1" x14ac:dyDescent="0.15">
      <c r="A36" s="250"/>
      <c r="B36" s="246"/>
      <c r="C36" s="246"/>
      <c r="D36" s="246"/>
      <c r="E36" s="246"/>
      <c r="F36" s="246"/>
      <c r="G36" s="1133" t="s">
        <v>497</v>
      </c>
      <c r="H36" s="1134"/>
      <c r="I36" s="1134"/>
      <c r="J36" s="1135"/>
      <c r="K36" s="296">
        <v>6158</v>
      </c>
      <c r="L36" s="296">
        <v>850</v>
      </c>
      <c r="M36" s="297">
        <v>4886</v>
      </c>
      <c r="N36" s="298">
        <v>-82.6</v>
      </c>
    </row>
    <row r="37" spans="1:16" ht="13.5" customHeight="1" x14ac:dyDescent="0.15">
      <c r="A37" s="250"/>
      <c r="B37" s="246"/>
      <c r="C37" s="246"/>
      <c r="D37" s="246"/>
      <c r="E37" s="246"/>
      <c r="F37" s="246"/>
      <c r="G37" s="1133" t="s">
        <v>498</v>
      </c>
      <c r="H37" s="1134"/>
      <c r="I37" s="1134"/>
      <c r="J37" s="1135"/>
      <c r="K37" s="296" t="s">
        <v>480</v>
      </c>
      <c r="L37" s="296" t="s">
        <v>480</v>
      </c>
      <c r="M37" s="297">
        <v>1587</v>
      </c>
      <c r="N37" s="298" t="s">
        <v>480</v>
      </c>
    </row>
    <row r="38" spans="1:16" ht="27" customHeight="1" x14ac:dyDescent="0.15">
      <c r="A38" s="250"/>
      <c r="B38" s="246"/>
      <c r="C38" s="246"/>
      <c r="D38" s="246"/>
      <c r="E38" s="246"/>
      <c r="F38" s="246"/>
      <c r="G38" s="1136" t="s">
        <v>499</v>
      </c>
      <c r="H38" s="1137"/>
      <c r="I38" s="1137"/>
      <c r="J38" s="1138"/>
      <c r="K38" s="299">
        <v>81</v>
      </c>
      <c r="L38" s="299">
        <v>11</v>
      </c>
      <c r="M38" s="300">
        <v>17</v>
      </c>
      <c r="N38" s="301">
        <v>-35.299999999999997</v>
      </c>
      <c r="O38" s="295"/>
    </row>
    <row r="39" spans="1:16" x14ac:dyDescent="0.15">
      <c r="A39" s="250"/>
      <c r="B39" s="246"/>
      <c r="C39" s="246"/>
      <c r="D39" s="246"/>
      <c r="E39" s="246"/>
      <c r="F39" s="246"/>
      <c r="G39" s="1136" t="s">
        <v>500</v>
      </c>
      <c r="H39" s="1137"/>
      <c r="I39" s="1137"/>
      <c r="J39" s="1138"/>
      <c r="K39" s="302">
        <v>-37375</v>
      </c>
      <c r="L39" s="302">
        <v>-5157</v>
      </c>
      <c r="M39" s="303">
        <v>-4567</v>
      </c>
      <c r="N39" s="304">
        <v>12.9</v>
      </c>
      <c r="O39" s="295"/>
    </row>
    <row r="40" spans="1:16" ht="27" customHeight="1" x14ac:dyDescent="0.15">
      <c r="A40" s="250"/>
      <c r="B40" s="246"/>
      <c r="C40" s="246"/>
      <c r="D40" s="246"/>
      <c r="E40" s="246"/>
      <c r="F40" s="246"/>
      <c r="G40" s="1133" t="s">
        <v>501</v>
      </c>
      <c r="H40" s="1134"/>
      <c r="I40" s="1134"/>
      <c r="J40" s="1135"/>
      <c r="K40" s="302">
        <v>-538924</v>
      </c>
      <c r="L40" s="302">
        <v>-74355</v>
      </c>
      <c r="M40" s="303">
        <v>-91042</v>
      </c>
      <c r="N40" s="304">
        <v>-18.3</v>
      </c>
      <c r="O40" s="295"/>
    </row>
    <row r="41" spans="1:16" x14ac:dyDescent="0.15">
      <c r="A41" s="250"/>
      <c r="B41" s="246"/>
      <c r="C41" s="246"/>
      <c r="D41" s="246"/>
      <c r="E41" s="246"/>
      <c r="F41" s="246"/>
      <c r="G41" s="1139" t="s">
        <v>282</v>
      </c>
      <c r="H41" s="1140"/>
      <c r="I41" s="1140"/>
      <c r="J41" s="1141"/>
      <c r="K41" s="296">
        <v>89462</v>
      </c>
      <c r="L41" s="302">
        <v>12343</v>
      </c>
      <c r="M41" s="303">
        <v>36776</v>
      </c>
      <c r="N41" s="304">
        <v>-66.400000000000006</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28" t="s">
        <v>470</v>
      </c>
      <c r="J49" s="1130" t="s">
        <v>505</v>
      </c>
      <c r="K49" s="1131"/>
      <c r="L49" s="1131"/>
      <c r="M49" s="1131"/>
      <c r="N49" s="1132"/>
    </row>
    <row r="50" spans="1:14" x14ac:dyDescent="0.15">
      <c r="A50" s="250"/>
      <c r="B50" s="246"/>
      <c r="C50" s="246"/>
      <c r="D50" s="246"/>
      <c r="E50" s="246"/>
      <c r="F50" s="246"/>
      <c r="G50" s="314"/>
      <c r="H50" s="315"/>
      <c r="I50" s="1129"/>
      <c r="J50" s="316" t="s">
        <v>506</v>
      </c>
      <c r="K50" s="317" t="s">
        <v>507</v>
      </c>
      <c r="L50" s="318" t="s">
        <v>508</v>
      </c>
      <c r="M50" s="319" t="s">
        <v>509</v>
      </c>
      <c r="N50" s="320" t="s">
        <v>510</v>
      </c>
    </row>
    <row r="51" spans="1:14" x14ac:dyDescent="0.15">
      <c r="A51" s="250"/>
      <c r="B51" s="246"/>
      <c r="C51" s="246"/>
      <c r="D51" s="246"/>
      <c r="E51" s="246"/>
      <c r="F51" s="246"/>
      <c r="G51" s="312" t="s">
        <v>511</v>
      </c>
      <c r="H51" s="313"/>
      <c r="I51" s="321">
        <v>1139167</v>
      </c>
      <c r="J51" s="322">
        <v>146310</v>
      </c>
      <c r="K51" s="323">
        <v>89.8</v>
      </c>
      <c r="L51" s="324">
        <v>146641</v>
      </c>
      <c r="M51" s="325">
        <v>0.3</v>
      </c>
      <c r="N51" s="326">
        <v>89.5</v>
      </c>
    </row>
    <row r="52" spans="1:14" x14ac:dyDescent="0.15">
      <c r="A52" s="250"/>
      <c r="B52" s="246"/>
      <c r="C52" s="246"/>
      <c r="D52" s="246"/>
      <c r="E52" s="246"/>
      <c r="F52" s="246"/>
      <c r="G52" s="327"/>
      <c r="H52" s="328" t="s">
        <v>512</v>
      </c>
      <c r="I52" s="329">
        <v>767181</v>
      </c>
      <c r="J52" s="330">
        <v>98533</v>
      </c>
      <c r="K52" s="331">
        <v>176.7</v>
      </c>
      <c r="L52" s="332">
        <v>68142</v>
      </c>
      <c r="M52" s="333">
        <v>-9.6999999999999993</v>
      </c>
      <c r="N52" s="334">
        <v>186.4</v>
      </c>
    </row>
    <row r="53" spans="1:14" x14ac:dyDescent="0.15">
      <c r="A53" s="250"/>
      <c r="B53" s="246"/>
      <c r="C53" s="246"/>
      <c r="D53" s="246"/>
      <c r="E53" s="246"/>
      <c r="F53" s="246"/>
      <c r="G53" s="312" t="s">
        <v>513</v>
      </c>
      <c r="H53" s="313"/>
      <c r="I53" s="321">
        <v>899966</v>
      </c>
      <c r="J53" s="322">
        <v>117275</v>
      </c>
      <c r="K53" s="323">
        <v>-19.8</v>
      </c>
      <c r="L53" s="324">
        <v>174587</v>
      </c>
      <c r="M53" s="325">
        <v>19.100000000000001</v>
      </c>
      <c r="N53" s="326">
        <v>-38.9</v>
      </c>
    </row>
    <row r="54" spans="1:14" x14ac:dyDescent="0.15">
      <c r="A54" s="250"/>
      <c r="B54" s="246"/>
      <c r="C54" s="246"/>
      <c r="D54" s="246"/>
      <c r="E54" s="246"/>
      <c r="F54" s="246"/>
      <c r="G54" s="327"/>
      <c r="H54" s="328" t="s">
        <v>512</v>
      </c>
      <c r="I54" s="329">
        <v>534410</v>
      </c>
      <c r="J54" s="330">
        <v>69639</v>
      </c>
      <c r="K54" s="331">
        <v>-29.3</v>
      </c>
      <c r="L54" s="332">
        <v>79695</v>
      </c>
      <c r="M54" s="333">
        <v>17</v>
      </c>
      <c r="N54" s="334">
        <v>-46.3</v>
      </c>
    </row>
    <row r="55" spans="1:14" x14ac:dyDescent="0.15">
      <c r="A55" s="250"/>
      <c r="B55" s="246"/>
      <c r="C55" s="246"/>
      <c r="D55" s="246"/>
      <c r="E55" s="246"/>
      <c r="F55" s="246"/>
      <c r="G55" s="312" t="s">
        <v>514</v>
      </c>
      <c r="H55" s="313"/>
      <c r="I55" s="321">
        <v>1149429</v>
      </c>
      <c r="J55" s="322">
        <v>151920</v>
      </c>
      <c r="K55" s="323">
        <v>29.5</v>
      </c>
      <c r="L55" s="324">
        <v>175675</v>
      </c>
      <c r="M55" s="325">
        <v>0.6</v>
      </c>
      <c r="N55" s="326">
        <v>28.9</v>
      </c>
    </row>
    <row r="56" spans="1:14" x14ac:dyDescent="0.15">
      <c r="A56" s="250"/>
      <c r="B56" s="246"/>
      <c r="C56" s="246"/>
      <c r="D56" s="246"/>
      <c r="E56" s="246"/>
      <c r="F56" s="246"/>
      <c r="G56" s="327"/>
      <c r="H56" s="328" t="s">
        <v>512</v>
      </c>
      <c r="I56" s="329">
        <v>214655</v>
      </c>
      <c r="J56" s="330">
        <v>28371</v>
      </c>
      <c r="K56" s="331">
        <v>-59.3</v>
      </c>
      <c r="L56" s="332">
        <v>87698</v>
      </c>
      <c r="M56" s="333">
        <v>10</v>
      </c>
      <c r="N56" s="334">
        <v>-69.3</v>
      </c>
    </row>
    <row r="57" spans="1:14" x14ac:dyDescent="0.15">
      <c r="A57" s="250"/>
      <c r="B57" s="246"/>
      <c r="C57" s="246"/>
      <c r="D57" s="246"/>
      <c r="E57" s="246"/>
      <c r="F57" s="246"/>
      <c r="G57" s="312" t="s">
        <v>515</v>
      </c>
      <c r="H57" s="313"/>
      <c r="I57" s="321">
        <v>1018799</v>
      </c>
      <c r="J57" s="322">
        <v>137657</v>
      </c>
      <c r="K57" s="323">
        <v>-9.4</v>
      </c>
      <c r="L57" s="324">
        <v>162193</v>
      </c>
      <c r="M57" s="325">
        <v>-7.7</v>
      </c>
      <c r="N57" s="326">
        <v>-1.7</v>
      </c>
    </row>
    <row r="58" spans="1:14" x14ac:dyDescent="0.15">
      <c r="A58" s="250"/>
      <c r="B58" s="246"/>
      <c r="C58" s="246"/>
      <c r="D58" s="246"/>
      <c r="E58" s="246"/>
      <c r="F58" s="246"/>
      <c r="G58" s="327"/>
      <c r="H58" s="328" t="s">
        <v>512</v>
      </c>
      <c r="I58" s="329">
        <v>451578</v>
      </c>
      <c r="J58" s="330">
        <v>61016</v>
      </c>
      <c r="K58" s="331">
        <v>115.1</v>
      </c>
      <c r="L58" s="332">
        <v>79985</v>
      </c>
      <c r="M58" s="333">
        <v>-8.8000000000000007</v>
      </c>
      <c r="N58" s="334">
        <v>123.9</v>
      </c>
    </row>
    <row r="59" spans="1:14" x14ac:dyDescent="0.15">
      <c r="A59" s="250"/>
      <c r="B59" s="246"/>
      <c r="C59" s="246"/>
      <c r="D59" s="246"/>
      <c r="E59" s="246"/>
      <c r="F59" s="246"/>
      <c r="G59" s="312" t="s">
        <v>516</v>
      </c>
      <c r="H59" s="313"/>
      <c r="I59" s="321">
        <v>730710</v>
      </c>
      <c r="J59" s="322">
        <v>100815</v>
      </c>
      <c r="K59" s="323">
        <v>-26.8</v>
      </c>
      <c r="L59" s="324">
        <v>168868</v>
      </c>
      <c r="M59" s="325">
        <v>4.0999999999999996</v>
      </c>
      <c r="N59" s="326">
        <v>-30.9</v>
      </c>
    </row>
    <row r="60" spans="1:14" x14ac:dyDescent="0.15">
      <c r="A60" s="250"/>
      <c r="B60" s="246"/>
      <c r="C60" s="246"/>
      <c r="D60" s="246"/>
      <c r="E60" s="246"/>
      <c r="F60" s="246"/>
      <c r="G60" s="327"/>
      <c r="H60" s="328" t="s">
        <v>512</v>
      </c>
      <c r="I60" s="335">
        <v>448632</v>
      </c>
      <c r="J60" s="330">
        <v>61897</v>
      </c>
      <c r="K60" s="331">
        <v>1.4</v>
      </c>
      <c r="L60" s="332">
        <v>79360</v>
      </c>
      <c r="M60" s="333">
        <v>-0.8</v>
      </c>
      <c r="N60" s="334">
        <v>2.2000000000000002</v>
      </c>
    </row>
    <row r="61" spans="1:14" x14ac:dyDescent="0.15">
      <c r="A61" s="250"/>
      <c r="B61" s="246"/>
      <c r="C61" s="246"/>
      <c r="D61" s="246"/>
      <c r="E61" s="246"/>
      <c r="F61" s="246"/>
      <c r="G61" s="312" t="s">
        <v>517</v>
      </c>
      <c r="H61" s="336"/>
      <c r="I61" s="337">
        <v>987614</v>
      </c>
      <c r="J61" s="338">
        <v>130795</v>
      </c>
      <c r="K61" s="339">
        <v>12.7</v>
      </c>
      <c r="L61" s="340">
        <v>165593</v>
      </c>
      <c r="M61" s="341">
        <v>3.3</v>
      </c>
      <c r="N61" s="326">
        <v>9.4</v>
      </c>
    </row>
    <row r="62" spans="1:14" x14ac:dyDescent="0.15">
      <c r="A62" s="250"/>
      <c r="B62" s="246"/>
      <c r="C62" s="246"/>
      <c r="D62" s="246"/>
      <c r="E62" s="246"/>
      <c r="F62" s="246"/>
      <c r="G62" s="327"/>
      <c r="H62" s="328" t="s">
        <v>512</v>
      </c>
      <c r="I62" s="329">
        <v>483291</v>
      </c>
      <c r="J62" s="330">
        <v>63891</v>
      </c>
      <c r="K62" s="331">
        <v>40.9</v>
      </c>
      <c r="L62" s="332">
        <v>78976</v>
      </c>
      <c r="M62" s="333">
        <v>1.5</v>
      </c>
      <c r="N62" s="334">
        <v>39.4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70" zoomScaleNormal="70" zoomScaleSheetLayoutView="55" workbookViewId="0">
      <selection activeCell="J23" sqref="J2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1" zoomScaleNormal="100" zoomScaleSheetLayoutView="55" workbookViewId="0">
      <selection activeCell="I58" sqref="I5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37.47</v>
      </c>
      <c r="G47" s="12">
        <v>34.869999999999997</v>
      </c>
      <c r="H47" s="12">
        <v>33.46</v>
      </c>
      <c r="I47" s="12">
        <v>34.33</v>
      </c>
      <c r="J47" s="13">
        <v>37.909999999999997</v>
      </c>
    </row>
    <row r="48" spans="2:10" ht="57.75" customHeight="1" x14ac:dyDescent="0.15">
      <c r="B48" s="14"/>
      <c r="C48" s="1144" t="s">
        <v>4</v>
      </c>
      <c r="D48" s="1144"/>
      <c r="E48" s="1145"/>
      <c r="F48" s="15">
        <v>12.16</v>
      </c>
      <c r="G48" s="16">
        <v>11.83</v>
      </c>
      <c r="H48" s="16">
        <v>12.01</v>
      </c>
      <c r="I48" s="16">
        <v>12.22</v>
      </c>
      <c r="J48" s="17">
        <v>12.61</v>
      </c>
    </row>
    <row r="49" spans="2:10" ht="57.75" customHeight="1" thickBot="1" x14ac:dyDescent="0.2">
      <c r="B49" s="18"/>
      <c r="C49" s="1146" t="s">
        <v>5</v>
      </c>
      <c r="D49" s="1146"/>
      <c r="E49" s="1147"/>
      <c r="F49" s="19">
        <v>8.52</v>
      </c>
      <c r="G49" s="20" t="s">
        <v>524</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528</v>
      </c>
      <c r="D34" s="1154"/>
      <c r="E34" s="1155"/>
      <c r="F34" s="32">
        <v>12.15</v>
      </c>
      <c r="G34" s="33">
        <v>11.82</v>
      </c>
      <c r="H34" s="33">
        <v>12.01</v>
      </c>
      <c r="I34" s="33">
        <v>12.22</v>
      </c>
      <c r="J34" s="34">
        <v>12.6</v>
      </c>
      <c r="K34" s="22"/>
      <c r="L34" s="22"/>
      <c r="M34" s="22"/>
      <c r="N34" s="22"/>
      <c r="O34" s="22"/>
      <c r="P34" s="22"/>
    </row>
    <row r="35" spans="1:16" ht="39" customHeight="1" x14ac:dyDescent="0.15">
      <c r="A35" s="22"/>
      <c r="B35" s="35"/>
      <c r="C35" s="1148" t="s">
        <v>529</v>
      </c>
      <c r="D35" s="1149"/>
      <c r="E35" s="1150"/>
      <c r="F35" s="36">
        <v>9.34</v>
      </c>
      <c r="G35" s="37">
        <v>10.09</v>
      </c>
      <c r="H35" s="37">
        <v>11.7</v>
      </c>
      <c r="I35" s="37">
        <v>12.08</v>
      </c>
      <c r="J35" s="38">
        <v>11.45</v>
      </c>
      <c r="K35" s="22"/>
      <c r="L35" s="22"/>
      <c r="M35" s="22"/>
      <c r="N35" s="22"/>
      <c r="O35" s="22"/>
      <c r="P35" s="22"/>
    </row>
    <row r="36" spans="1:16" ht="39" customHeight="1" x14ac:dyDescent="0.15">
      <c r="A36" s="22"/>
      <c r="B36" s="35"/>
      <c r="C36" s="1148" t="s">
        <v>530</v>
      </c>
      <c r="D36" s="1149"/>
      <c r="E36" s="1150"/>
      <c r="F36" s="36">
        <v>14.05</v>
      </c>
      <c r="G36" s="37">
        <v>14.83</v>
      </c>
      <c r="H36" s="37">
        <v>14.19</v>
      </c>
      <c r="I36" s="37">
        <v>12.64</v>
      </c>
      <c r="J36" s="38">
        <v>10.6</v>
      </c>
      <c r="K36" s="22"/>
      <c r="L36" s="22"/>
      <c r="M36" s="22"/>
      <c r="N36" s="22"/>
      <c r="O36" s="22"/>
      <c r="P36" s="22"/>
    </row>
    <row r="37" spans="1:16" ht="39" customHeight="1" x14ac:dyDescent="0.15">
      <c r="A37" s="22"/>
      <c r="B37" s="35"/>
      <c r="C37" s="1148" t="s">
        <v>531</v>
      </c>
      <c r="D37" s="1149"/>
      <c r="E37" s="1150"/>
      <c r="F37" s="36">
        <v>3.57</v>
      </c>
      <c r="G37" s="37">
        <v>2.63</v>
      </c>
      <c r="H37" s="37">
        <v>2.38</v>
      </c>
      <c r="I37" s="37">
        <v>1.08</v>
      </c>
      <c r="J37" s="38">
        <v>1.89</v>
      </c>
      <c r="K37" s="22"/>
      <c r="L37" s="22"/>
      <c r="M37" s="22"/>
      <c r="N37" s="22"/>
      <c r="O37" s="22"/>
      <c r="P37" s="22"/>
    </row>
    <row r="38" spans="1:16" ht="39" customHeight="1" x14ac:dyDescent="0.15">
      <c r="A38" s="22"/>
      <c r="B38" s="35"/>
      <c r="C38" s="1148" t="s">
        <v>532</v>
      </c>
      <c r="D38" s="1149"/>
      <c r="E38" s="1150"/>
      <c r="F38" s="36">
        <v>0.72</v>
      </c>
      <c r="G38" s="37">
        <v>0.62</v>
      </c>
      <c r="H38" s="37">
        <v>0.45</v>
      </c>
      <c r="I38" s="37">
        <v>0.56000000000000005</v>
      </c>
      <c r="J38" s="38">
        <v>1.84</v>
      </c>
      <c r="K38" s="22"/>
      <c r="L38" s="22"/>
      <c r="M38" s="22"/>
      <c r="N38" s="22"/>
      <c r="O38" s="22"/>
      <c r="P38" s="22"/>
    </row>
    <row r="39" spans="1:16" ht="39" customHeight="1" x14ac:dyDescent="0.15">
      <c r="A39" s="22"/>
      <c r="B39" s="35"/>
      <c r="C39" s="1148" t="s">
        <v>533</v>
      </c>
      <c r="D39" s="1149"/>
      <c r="E39" s="1150"/>
      <c r="F39" s="36">
        <v>0.03</v>
      </c>
      <c r="G39" s="37">
        <v>0</v>
      </c>
      <c r="H39" s="37">
        <v>0.01</v>
      </c>
      <c r="I39" s="37">
        <v>0.02</v>
      </c>
      <c r="J39" s="38">
        <v>0.01</v>
      </c>
      <c r="K39" s="22"/>
      <c r="L39" s="22"/>
      <c r="M39" s="22"/>
      <c r="N39" s="22"/>
      <c r="O39" s="22"/>
      <c r="P39" s="22"/>
    </row>
    <row r="40" spans="1:16" ht="39" customHeight="1" x14ac:dyDescent="0.15">
      <c r="A40" s="22"/>
      <c r="B40" s="35"/>
      <c r="C40" s="1148" t="s">
        <v>534</v>
      </c>
      <c r="D40" s="1149"/>
      <c r="E40" s="1150"/>
      <c r="F40" s="36">
        <v>0.19</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535</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536</v>
      </c>
      <c r="D43" s="1152"/>
      <c r="E43" s="115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499</v>
      </c>
      <c r="L45" s="60">
        <v>451</v>
      </c>
      <c r="M45" s="60">
        <v>510</v>
      </c>
      <c r="N45" s="60">
        <v>592</v>
      </c>
      <c r="O45" s="61">
        <v>623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15</v>
      </c>
      <c r="F48" s="1158"/>
      <c r="G48" s="1158"/>
      <c r="H48" s="1158"/>
      <c r="I48" s="1158"/>
      <c r="J48" s="1159"/>
      <c r="K48" s="63">
        <v>53</v>
      </c>
      <c r="L48" s="64">
        <v>60</v>
      </c>
      <c r="M48" s="64">
        <v>52</v>
      </c>
      <c r="N48" s="64">
        <v>45</v>
      </c>
      <c r="O48" s="65">
        <v>36</v>
      </c>
      <c r="P48" s="48"/>
      <c r="Q48" s="48"/>
      <c r="R48" s="48"/>
      <c r="S48" s="48"/>
      <c r="T48" s="48"/>
      <c r="U48" s="48"/>
    </row>
    <row r="49" spans="1:21" ht="30.75" customHeight="1" x14ac:dyDescent="0.15">
      <c r="A49" s="48"/>
      <c r="B49" s="1166"/>
      <c r="C49" s="1167"/>
      <c r="D49" s="62"/>
      <c r="E49" s="1158" t="s">
        <v>16</v>
      </c>
      <c r="F49" s="1158"/>
      <c r="G49" s="1158"/>
      <c r="H49" s="1158"/>
      <c r="I49" s="1158"/>
      <c r="J49" s="1159"/>
      <c r="K49" s="63">
        <v>21</v>
      </c>
      <c r="L49" s="64">
        <v>22</v>
      </c>
      <c r="M49" s="64">
        <v>1</v>
      </c>
      <c r="N49" s="64">
        <v>5</v>
      </c>
      <c r="O49" s="65">
        <v>6</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480</v>
      </c>
      <c r="L50" s="64" t="s">
        <v>480</v>
      </c>
      <c r="M50" s="64" t="s">
        <v>480</v>
      </c>
      <c r="N50" s="64" t="s">
        <v>480</v>
      </c>
      <c r="O50" s="65" t="s">
        <v>480</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476</v>
      </c>
      <c r="L52" s="64">
        <v>489</v>
      </c>
      <c r="M52" s="64">
        <v>592</v>
      </c>
      <c r="N52" s="64">
        <v>575</v>
      </c>
      <c r="O52" s="65">
        <v>576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97</v>
      </c>
      <c r="L53" s="69">
        <v>44</v>
      </c>
      <c r="M53" s="69">
        <v>-29</v>
      </c>
      <c r="N53" s="69">
        <v>67</v>
      </c>
      <c r="O53" s="70">
        <v>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2" t="s">
        <v>24</v>
      </c>
      <c r="C41" s="1173"/>
      <c r="D41" s="81"/>
      <c r="E41" s="1178" t="s">
        <v>25</v>
      </c>
      <c r="F41" s="1178"/>
      <c r="G41" s="1178"/>
      <c r="H41" s="1179"/>
      <c r="I41" s="82">
        <v>5645</v>
      </c>
      <c r="J41" s="83">
        <v>5918</v>
      </c>
      <c r="K41" s="83">
        <v>6301</v>
      </c>
      <c r="L41" s="83">
        <v>6592</v>
      </c>
      <c r="M41" s="84">
        <v>6634</v>
      </c>
    </row>
    <row r="42" spans="2:13" ht="27.75" customHeight="1" x14ac:dyDescent="0.15">
      <c r="B42" s="1174"/>
      <c r="C42" s="1175"/>
      <c r="D42" s="85"/>
      <c r="E42" s="1180" t="s">
        <v>26</v>
      </c>
      <c r="F42" s="1180"/>
      <c r="G42" s="1180"/>
      <c r="H42" s="1181"/>
      <c r="I42" s="86" t="s">
        <v>480</v>
      </c>
      <c r="J42" s="87" t="s">
        <v>480</v>
      </c>
      <c r="K42" s="87" t="s">
        <v>480</v>
      </c>
      <c r="L42" s="87" t="s">
        <v>480</v>
      </c>
      <c r="M42" s="88" t="s">
        <v>480</v>
      </c>
    </row>
    <row r="43" spans="2:13" ht="27.75" customHeight="1" x14ac:dyDescent="0.15">
      <c r="B43" s="1174"/>
      <c r="C43" s="1175"/>
      <c r="D43" s="85"/>
      <c r="E43" s="1180" t="s">
        <v>27</v>
      </c>
      <c r="F43" s="1180"/>
      <c r="G43" s="1180"/>
      <c r="H43" s="1181"/>
      <c r="I43" s="86">
        <v>428</v>
      </c>
      <c r="J43" s="87">
        <v>412</v>
      </c>
      <c r="K43" s="87">
        <v>374</v>
      </c>
      <c r="L43" s="87">
        <v>354</v>
      </c>
      <c r="M43" s="88">
        <v>315</v>
      </c>
    </row>
    <row r="44" spans="2:13" ht="27.75" customHeight="1" x14ac:dyDescent="0.15">
      <c r="B44" s="1174"/>
      <c r="C44" s="1175"/>
      <c r="D44" s="85"/>
      <c r="E44" s="1180" t="s">
        <v>28</v>
      </c>
      <c r="F44" s="1180"/>
      <c r="G44" s="1180"/>
      <c r="H44" s="1181"/>
      <c r="I44" s="86">
        <v>36</v>
      </c>
      <c r="J44" s="87">
        <v>45</v>
      </c>
      <c r="K44" s="87">
        <v>24</v>
      </c>
      <c r="L44" s="87">
        <v>58</v>
      </c>
      <c r="M44" s="88">
        <v>51</v>
      </c>
    </row>
    <row r="45" spans="2:13" ht="27.75" customHeight="1" x14ac:dyDescent="0.15">
      <c r="B45" s="1174"/>
      <c r="C45" s="1175"/>
      <c r="D45" s="85"/>
      <c r="E45" s="1180" t="s">
        <v>29</v>
      </c>
      <c r="F45" s="1180"/>
      <c r="G45" s="1180"/>
      <c r="H45" s="1181"/>
      <c r="I45" s="86">
        <v>1004</v>
      </c>
      <c r="J45" s="87">
        <v>886</v>
      </c>
      <c r="K45" s="87">
        <v>814</v>
      </c>
      <c r="L45" s="87">
        <v>703</v>
      </c>
      <c r="M45" s="88">
        <v>576</v>
      </c>
    </row>
    <row r="46" spans="2:13" ht="27.75" customHeight="1" x14ac:dyDescent="0.15">
      <c r="B46" s="1174"/>
      <c r="C46" s="1175"/>
      <c r="D46" s="89"/>
      <c r="E46" s="1180" t="s">
        <v>30</v>
      </c>
      <c r="F46" s="1180"/>
      <c r="G46" s="1180"/>
      <c r="H46" s="1181"/>
      <c r="I46" s="86" t="s">
        <v>480</v>
      </c>
      <c r="J46" s="87" t="s">
        <v>480</v>
      </c>
      <c r="K46" s="87" t="s">
        <v>480</v>
      </c>
      <c r="L46" s="87" t="s">
        <v>480</v>
      </c>
      <c r="M46" s="88" t="s">
        <v>480</v>
      </c>
    </row>
    <row r="47" spans="2:13" ht="27.75" customHeight="1" x14ac:dyDescent="0.15">
      <c r="B47" s="1174"/>
      <c r="C47" s="1175"/>
      <c r="D47" s="90"/>
      <c r="E47" s="1182" t="s">
        <v>31</v>
      </c>
      <c r="F47" s="1183"/>
      <c r="G47" s="1183"/>
      <c r="H47" s="1184"/>
      <c r="I47" s="86" t="s">
        <v>480</v>
      </c>
      <c r="J47" s="87" t="s">
        <v>480</v>
      </c>
      <c r="K47" s="87" t="s">
        <v>480</v>
      </c>
      <c r="L47" s="87" t="s">
        <v>480</v>
      </c>
      <c r="M47" s="88" t="s">
        <v>480</v>
      </c>
    </row>
    <row r="48" spans="2:13" ht="27.75" customHeight="1" x14ac:dyDescent="0.15">
      <c r="B48" s="1174"/>
      <c r="C48" s="1175"/>
      <c r="D48" s="85"/>
      <c r="E48" s="1180" t="s">
        <v>32</v>
      </c>
      <c r="F48" s="1180"/>
      <c r="G48" s="1180"/>
      <c r="H48" s="1181"/>
      <c r="I48" s="86" t="s">
        <v>480</v>
      </c>
      <c r="J48" s="87" t="s">
        <v>480</v>
      </c>
      <c r="K48" s="87" t="s">
        <v>480</v>
      </c>
      <c r="L48" s="87" t="s">
        <v>480</v>
      </c>
      <c r="M48" s="88" t="s">
        <v>480</v>
      </c>
    </row>
    <row r="49" spans="2:13" ht="27.75" customHeight="1" x14ac:dyDescent="0.15">
      <c r="B49" s="1176"/>
      <c r="C49" s="1177"/>
      <c r="D49" s="85"/>
      <c r="E49" s="1180" t="s">
        <v>33</v>
      </c>
      <c r="F49" s="1180"/>
      <c r="G49" s="1180"/>
      <c r="H49" s="1181"/>
      <c r="I49" s="86" t="s">
        <v>480</v>
      </c>
      <c r="J49" s="87" t="s">
        <v>480</v>
      </c>
      <c r="K49" s="87" t="s">
        <v>480</v>
      </c>
      <c r="L49" s="87" t="s">
        <v>480</v>
      </c>
      <c r="M49" s="88" t="s">
        <v>480</v>
      </c>
    </row>
    <row r="50" spans="2:13" ht="27.75" customHeight="1" x14ac:dyDescent="0.15">
      <c r="B50" s="1185" t="s">
        <v>34</v>
      </c>
      <c r="C50" s="1186"/>
      <c r="D50" s="91"/>
      <c r="E50" s="1180" t="s">
        <v>35</v>
      </c>
      <c r="F50" s="1180"/>
      <c r="G50" s="1180"/>
      <c r="H50" s="1181"/>
      <c r="I50" s="86">
        <v>2002</v>
      </c>
      <c r="J50" s="87">
        <v>2359</v>
      </c>
      <c r="K50" s="87">
        <v>2559</v>
      </c>
      <c r="L50" s="87">
        <v>2993</v>
      </c>
      <c r="M50" s="88">
        <v>3263</v>
      </c>
    </row>
    <row r="51" spans="2:13" ht="27.75" customHeight="1" x14ac:dyDescent="0.15">
      <c r="B51" s="1174"/>
      <c r="C51" s="1175"/>
      <c r="D51" s="85"/>
      <c r="E51" s="1180" t="s">
        <v>36</v>
      </c>
      <c r="F51" s="1180"/>
      <c r="G51" s="1180"/>
      <c r="H51" s="1181"/>
      <c r="I51" s="86">
        <v>155</v>
      </c>
      <c r="J51" s="87">
        <v>143</v>
      </c>
      <c r="K51" s="87">
        <v>229</v>
      </c>
      <c r="L51" s="87">
        <v>213</v>
      </c>
      <c r="M51" s="88">
        <v>186</v>
      </c>
    </row>
    <row r="52" spans="2:13" ht="27.75" customHeight="1" x14ac:dyDescent="0.15">
      <c r="B52" s="1176"/>
      <c r="C52" s="1177"/>
      <c r="D52" s="85"/>
      <c r="E52" s="1180" t="s">
        <v>37</v>
      </c>
      <c r="F52" s="1180"/>
      <c r="G52" s="1180"/>
      <c r="H52" s="1181"/>
      <c r="I52" s="86">
        <v>5060</v>
      </c>
      <c r="J52" s="87">
        <v>5300</v>
      </c>
      <c r="K52" s="87">
        <v>5424</v>
      </c>
      <c r="L52" s="87">
        <v>5533</v>
      </c>
      <c r="M52" s="88">
        <v>5614</v>
      </c>
    </row>
    <row r="53" spans="2:13" ht="27.75" customHeight="1" thickBot="1" x14ac:dyDescent="0.2">
      <c r="B53" s="1187" t="s">
        <v>21</v>
      </c>
      <c r="C53" s="1188"/>
      <c r="D53" s="92"/>
      <c r="E53" s="1189" t="s">
        <v>38</v>
      </c>
      <c r="F53" s="1189"/>
      <c r="G53" s="1189"/>
      <c r="H53" s="1190"/>
      <c r="I53" s="93">
        <v>-105</v>
      </c>
      <c r="J53" s="94">
        <v>-541</v>
      </c>
      <c r="K53" s="94">
        <v>-699</v>
      </c>
      <c r="L53" s="94">
        <v>-1032</v>
      </c>
      <c r="M53" s="95">
        <v>-1485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146310</v>
      </c>
      <c r="E3" s="118"/>
      <c r="F3" s="119">
        <v>146641</v>
      </c>
      <c r="G3" s="120"/>
      <c r="H3" s="121"/>
    </row>
    <row r="4" spans="1:8" x14ac:dyDescent="0.15">
      <c r="A4" s="122"/>
      <c r="B4" s="123"/>
      <c r="C4" s="124"/>
      <c r="D4" s="125">
        <v>98533</v>
      </c>
      <c r="E4" s="126"/>
      <c r="F4" s="127">
        <v>68142</v>
      </c>
      <c r="G4" s="128"/>
      <c r="H4" s="129"/>
    </row>
    <row r="5" spans="1:8" x14ac:dyDescent="0.15">
      <c r="A5" s="110" t="s">
        <v>513</v>
      </c>
      <c r="B5" s="115"/>
      <c r="C5" s="116"/>
      <c r="D5" s="117">
        <v>117275</v>
      </c>
      <c r="E5" s="118"/>
      <c r="F5" s="119">
        <v>174587</v>
      </c>
      <c r="G5" s="120"/>
      <c r="H5" s="121"/>
    </row>
    <row r="6" spans="1:8" x14ac:dyDescent="0.15">
      <c r="A6" s="122"/>
      <c r="B6" s="123"/>
      <c r="C6" s="124"/>
      <c r="D6" s="125">
        <v>69639</v>
      </c>
      <c r="E6" s="126"/>
      <c r="F6" s="127">
        <v>79695</v>
      </c>
      <c r="G6" s="128"/>
      <c r="H6" s="129"/>
    </row>
    <row r="7" spans="1:8" x14ac:dyDescent="0.15">
      <c r="A7" s="110" t="s">
        <v>514</v>
      </c>
      <c r="B7" s="115"/>
      <c r="C7" s="116"/>
      <c r="D7" s="117">
        <v>151920</v>
      </c>
      <c r="E7" s="118"/>
      <c r="F7" s="119">
        <v>175675</v>
      </c>
      <c r="G7" s="120"/>
      <c r="H7" s="121"/>
    </row>
    <row r="8" spans="1:8" x14ac:dyDescent="0.15">
      <c r="A8" s="122"/>
      <c r="B8" s="123"/>
      <c r="C8" s="124"/>
      <c r="D8" s="125">
        <v>28371</v>
      </c>
      <c r="E8" s="126"/>
      <c r="F8" s="127">
        <v>87698</v>
      </c>
      <c r="G8" s="128"/>
      <c r="H8" s="129"/>
    </row>
    <row r="9" spans="1:8" x14ac:dyDescent="0.15">
      <c r="A9" s="110" t="s">
        <v>515</v>
      </c>
      <c r="B9" s="115"/>
      <c r="C9" s="116"/>
      <c r="D9" s="117">
        <v>137657</v>
      </c>
      <c r="E9" s="118"/>
      <c r="F9" s="119">
        <v>162193</v>
      </c>
      <c r="G9" s="120"/>
      <c r="H9" s="121"/>
    </row>
    <row r="10" spans="1:8" x14ac:dyDescent="0.15">
      <c r="A10" s="122"/>
      <c r="B10" s="123"/>
      <c r="C10" s="124"/>
      <c r="D10" s="125">
        <v>61016</v>
      </c>
      <c r="E10" s="126"/>
      <c r="F10" s="127">
        <v>79985</v>
      </c>
      <c r="G10" s="128"/>
      <c r="H10" s="129"/>
    </row>
    <row r="11" spans="1:8" x14ac:dyDescent="0.15">
      <c r="A11" s="110" t="s">
        <v>516</v>
      </c>
      <c r="B11" s="115"/>
      <c r="C11" s="116"/>
      <c r="D11" s="117">
        <v>100815</v>
      </c>
      <c r="E11" s="118"/>
      <c r="F11" s="119">
        <v>168868</v>
      </c>
      <c r="G11" s="120"/>
      <c r="H11" s="121"/>
    </row>
    <row r="12" spans="1:8" x14ac:dyDescent="0.15">
      <c r="A12" s="122"/>
      <c r="B12" s="123"/>
      <c r="C12" s="130"/>
      <c r="D12" s="125">
        <v>61897</v>
      </c>
      <c r="E12" s="126"/>
      <c r="F12" s="127">
        <v>79360</v>
      </c>
      <c r="G12" s="128"/>
      <c r="H12" s="129"/>
    </row>
    <row r="13" spans="1:8" x14ac:dyDescent="0.15">
      <c r="A13" s="110"/>
      <c r="B13" s="115"/>
      <c r="C13" s="131"/>
      <c r="D13" s="132">
        <v>130795</v>
      </c>
      <c r="E13" s="133"/>
      <c r="F13" s="134">
        <v>165593</v>
      </c>
      <c r="G13" s="135"/>
      <c r="H13" s="121"/>
    </row>
    <row r="14" spans="1:8" x14ac:dyDescent="0.15">
      <c r="A14" s="122"/>
      <c r="B14" s="123"/>
      <c r="C14" s="124"/>
      <c r="D14" s="125">
        <v>63891</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12.16</v>
      </c>
      <c r="C19" s="136">
        <f>ROUND(VALUE(SUBSTITUTE(実質収支比率等に係る経年分析!G$48,"▲","-")),2)</f>
        <v>11.83</v>
      </c>
      <c r="D19" s="136">
        <f>ROUND(VALUE(SUBSTITUTE(実質収支比率等に係る経年分析!H$48,"▲","-")),2)</f>
        <v>12.01</v>
      </c>
      <c r="E19" s="136">
        <f>ROUND(VALUE(SUBSTITUTE(実質収支比率等に係る経年分析!I$48,"▲","-")),2)</f>
        <v>12.22</v>
      </c>
      <c r="F19" s="136">
        <f>ROUND(VALUE(SUBSTITUTE(実質収支比率等に係る経年分析!J$48,"▲","-")),2)</f>
        <v>12.61</v>
      </c>
    </row>
    <row r="20" spans="1:11" x14ac:dyDescent="0.15">
      <c r="A20" s="136" t="s">
        <v>43</v>
      </c>
      <c r="B20" s="136">
        <f>ROUND(VALUE(SUBSTITUTE(実質収支比率等に係る経年分析!F$47,"▲","-")),2)</f>
        <v>37.47</v>
      </c>
      <c r="C20" s="136">
        <f>ROUND(VALUE(SUBSTITUTE(実質収支比率等に係る経年分析!G$47,"▲","-")),2)</f>
        <v>34.869999999999997</v>
      </c>
      <c r="D20" s="136">
        <f>ROUND(VALUE(SUBSTITUTE(実質収支比率等に係る経年分析!H$47,"▲","-")),2)</f>
        <v>33.46</v>
      </c>
      <c r="E20" s="136">
        <f>ROUND(VALUE(SUBSTITUTE(実質収支比率等に係る経年分析!I$47,"▲","-")),2)</f>
        <v>34.33</v>
      </c>
      <c r="F20" s="136">
        <f>ROUND(VALUE(SUBSTITUTE(実質収支比率等に係る経年分析!J$47,"▲","-")),2)</f>
        <v>37.909999999999997</v>
      </c>
    </row>
    <row r="21" spans="1:11" x14ac:dyDescent="0.15">
      <c r="A21" s="136" t="s">
        <v>44</v>
      </c>
      <c r="B21" s="136">
        <f>IF(ISNUMBER(VALUE(SUBSTITUTE(実質収支比率等に係る経年分析!F$49,"▲","-"))),ROUND(VALUE(SUBSTITUTE(実質収支比率等に係る経年分析!F$49,"▲","-")),2),NA())</f>
        <v>8.52</v>
      </c>
      <c r="C21" s="136">
        <f>IF(ISNUMBER(VALUE(SUBSTITUTE(実質収支比率等に係る経年分析!G$49,"▲","-"))),ROUND(VALUE(SUBSTITUTE(実質収支比率等に係る経年分析!G$49,"▲","-")),2),NA())</f>
        <v>-5.77</v>
      </c>
      <c r="D21" s="136">
        <f>IF(ISNUMBER(VALUE(SUBSTITUTE(実質収支比率等に係る経年分析!H$49,"▲","-"))),ROUND(VALUE(SUBSTITUTE(実質収支比率等に係る経年分析!H$49,"▲","-")),2),NA())</f>
        <v>-4.59</v>
      </c>
      <c r="E21" s="136">
        <f>IF(ISNUMBER(VALUE(SUBSTITUTE(実質収支比率等に係る経年分析!I$49,"▲","-"))),ROUND(VALUE(SUBSTITUTE(実質収支比率等に係る経年分析!I$49,"▲","-")),2),NA())</f>
        <v>-5.63</v>
      </c>
      <c r="F21" s="136">
        <f>IF(ISNUMBER(VALUE(SUBSTITUTE(実質収支比率等に係る経年分析!J$49,"▲","-"))),ROUND(VALUE(SUBSTITUTE(実質収支比率等に係る経年分析!J$49,"▲","-")),2),NA())</f>
        <v>-4.74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0.56000000000000005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1.84</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3.57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1.89</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14.83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14.19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11.45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12.15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476</v>
      </c>
      <c r="E42" s="138"/>
      <c r="F42" s="138"/>
      <c r="G42" s="138">
        <f>'実質公債費比率（分子）の構造'!L$52</f>
        <v>489</v>
      </c>
      <c r="H42" s="138"/>
      <c r="I42" s="138"/>
      <c r="J42" s="138">
        <f>'実質公債費比率（分子）の構造'!M$52</f>
        <v>592</v>
      </c>
      <c r="K42" s="138"/>
      <c r="L42" s="138"/>
      <c r="M42" s="138">
        <f>'実質公債費比率（分子）の構造'!N$52</f>
        <v>575</v>
      </c>
      <c r="N42" s="138"/>
      <c r="O42" s="138"/>
      <c r="P42" s="138">
        <f>'実質公債費比率（分子）の構造'!O$52</f>
        <v>576</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21</v>
      </c>
      <c r="C45" s="138"/>
      <c r="D45" s="138"/>
      <c r="E45" s="138">
        <f>'実質公債費比率（分子）の構造'!L$49</f>
        <v>22</v>
      </c>
      <c r="F45" s="138"/>
      <c r="G45" s="138"/>
      <c r="H45" s="138">
        <f>'実質公債費比率（分子）の構造'!M$49</f>
        <v>1</v>
      </c>
      <c r="I45" s="138"/>
      <c r="J45" s="138"/>
      <c r="K45" s="138">
        <f>'実質公債費比率（分子）の構造'!N$49</f>
        <v>5</v>
      </c>
      <c r="L45" s="138"/>
      <c r="M45" s="138"/>
      <c r="N45" s="138">
        <f>'実質公債費比率（分子）の構造'!O$49</f>
        <v>6</v>
      </c>
      <c r="O45" s="138"/>
      <c r="P45" s="138"/>
    </row>
    <row r="46" spans="1:16" x14ac:dyDescent="0.15">
      <c r="A46" s="138" t="s">
        <v>55</v>
      </c>
      <c r="B46" s="138">
        <f>'実質公債費比率（分子）の構造'!K$48</f>
        <v>53</v>
      </c>
      <c r="C46" s="138"/>
      <c r="D46" s="138"/>
      <c r="E46" s="138">
        <f>'実質公債費比率（分子）の構造'!L$48</f>
        <v>60</v>
      </c>
      <c r="F46" s="138"/>
      <c r="G46" s="138"/>
      <c r="H46" s="138">
        <f>'実質公債費比率（分子）の構造'!M$48</f>
        <v>52</v>
      </c>
      <c r="I46" s="138"/>
      <c r="J46" s="138"/>
      <c r="K46" s="138">
        <f>'実質公債費比率（分子）の構造'!N$48</f>
        <v>45</v>
      </c>
      <c r="L46" s="138"/>
      <c r="M46" s="138"/>
      <c r="N46" s="138">
        <f>'実質公債費比率（分子）の構造'!O$48</f>
        <v>36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499</v>
      </c>
      <c r="C49" s="138"/>
      <c r="D49" s="138"/>
      <c r="E49" s="138">
        <f>'実質公債費比率（分子）の構造'!L$45</f>
        <v>451</v>
      </c>
      <c r="F49" s="138"/>
      <c r="G49" s="138"/>
      <c r="H49" s="138">
        <f>'実質公債費比率（分子）の構造'!M$45</f>
        <v>510</v>
      </c>
      <c r="I49" s="138"/>
      <c r="J49" s="138"/>
      <c r="K49" s="138">
        <f>'実質公債費比率（分子）の構造'!N$45</f>
        <v>592</v>
      </c>
      <c r="L49" s="138"/>
      <c r="M49" s="138"/>
      <c r="N49" s="138">
        <f>'実質公債費比率（分子）の構造'!O$45</f>
        <v>623</v>
      </c>
      <c r="O49" s="138"/>
      <c r="P49" s="138"/>
    </row>
    <row r="50" spans="1:16" x14ac:dyDescent="0.15">
      <c r="A50" s="138" t="s">
        <v>59</v>
      </c>
      <c r="B50" s="138" t="e">
        <f>NA()</f>
        <v>#N/A</v>
      </c>
      <c r="C50" s="138">
        <f>IF(ISNUMBER('実質公債費比率（分子）の構造'!K$53),'実質公債費比率（分子）の構造'!K$53,NA())</f>
        <v>97</v>
      </c>
      <c r="D50" s="138" t="e">
        <f>NA()</f>
        <v>#N/A</v>
      </c>
      <c r="E50" s="138" t="e">
        <f>NA()</f>
        <v>#N/A</v>
      </c>
      <c r="F50" s="138">
        <f>IF(ISNUMBER('実質公債費比率（分子）の構造'!L$53),'実質公債費比率（分子）の構造'!L$53,NA())</f>
        <v>44</v>
      </c>
      <c r="G50" s="138" t="e">
        <f>NA()</f>
        <v>#N/A</v>
      </c>
      <c r="H50" s="138" t="e">
        <f>NA()</f>
        <v>#N/A</v>
      </c>
      <c r="I50" s="138">
        <f>IF(ISNUMBER('実質公債費比率（分子）の構造'!M$53),'実質公債費比率（分子）の構造'!M$53,NA())</f>
        <v>-29</v>
      </c>
      <c r="J50" s="138" t="e">
        <f>NA()</f>
        <v>#N/A</v>
      </c>
      <c r="K50" s="138" t="e">
        <f>NA()</f>
        <v>#N/A</v>
      </c>
      <c r="L50" s="138">
        <f>IF(ISNUMBER('実質公債費比率（分子）の構造'!N$53),'実質公債費比率（分子）の構造'!N$53,NA())</f>
        <v>67</v>
      </c>
      <c r="M50" s="138" t="e">
        <f>NA()</f>
        <v>#N/A</v>
      </c>
      <c r="N50" s="138" t="e">
        <f>NA()</f>
        <v>#N/A</v>
      </c>
      <c r="O50" s="138">
        <f>IF(ISNUMBER('実質公債費比率（分子）の構造'!O$53),'実質公債費比率（分子）の構造'!O$53,NA())</f>
        <v>89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5060</v>
      </c>
      <c r="E56" s="137"/>
      <c r="F56" s="137"/>
      <c r="G56" s="137">
        <f>'将来負担比率（分子）の構造'!J$52</f>
        <v>5300</v>
      </c>
      <c r="H56" s="137"/>
      <c r="I56" s="137"/>
      <c r="J56" s="137">
        <f>'将来負担比率（分子）の構造'!K$52</f>
        <v>5424</v>
      </c>
      <c r="K56" s="137"/>
      <c r="L56" s="137"/>
      <c r="M56" s="137">
        <f>'将来負担比率（分子）の構造'!L$52</f>
        <v>5533</v>
      </c>
      <c r="N56" s="137"/>
      <c r="O56" s="137"/>
      <c r="P56" s="137">
        <f>'将来負担比率（分子）の構造'!M$52</f>
        <v>5614</v>
      </c>
    </row>
    <row r="57" spans="1:16" x14ac:dyDescent="0.15">
      <c r="A57" s="137" t="s">
        <v>36</v>
      </c>
      <c r="B57" s="137"/>
      <c r="C57" s="137"/>
      <c r="D57" s="137">
        <f>'将来負担比率（分子）の構造'!I$51</f>
        <v>155</v>
      </c>
      <c r="E57" s="137"/>
      <c r="F57" s="137"/>
      <c r="G57" s="137">
        <f>'将来負担比率（分子）の構造'!J$51</f>
        <v>143</v>
      </c>
      <c r="H57" s="137"/>
      <c r="I57" s="137"/>
      <c r="J57" s="137">
        <f>'将来負担比率（分子）の構造'!K$51</f>
        <v>229</v>
      </c>
      <c r="K57" s="137"/>
      <c r="L57" s="137"/>
      <c r="M57" s="137">
        <f>'将来負担比率（分子）の構造'!L$51</f>
        <v>213</v>
      </c>
      <c r="N57" s="137"/>
      <c r="O57" s="137"/>
      <c r="P57" s="137">
        <f>'将来負担比率（分子）の構造'!M$51</f>
        <v>186</v>
      </c>
    </row>
    <row r="58" spans="1:16" x14ac:dyDescent="0.15">
      <c r="A58" s="137" t="s">
        <v>35</v>
      </c>
      <c r="B58" s="137"/>
      <c r="C58" s="137"/>
      <c r="D58" s="137">
        <f>'将来負担比率（分子）の構造'!I$50</f>
        <v>2002</v>
      </c>
      <c r="E58" s="137"/>
      <c r="F58" s="137"/>
      <c r="G58" s="137">
        <f>'将来負担比率（分子）の構造'!J$50</f>
        <v>2359</v>
      </c>
      <c r="H58" s="137"/>
      <c r="I58" s="137"/>
      <c r="J58" s="137">
        <f>'将来負担比率（分子）の構造'!K$50</f>
        <v>2559</v>
      </c>
      <c r="K58" s="137"/>
      <c r="L58" s="137"/>
      <c r="M58" s="137">
        <f>'将来負担比率（分子）の構造'!L$50</f>
        <v>2993</v>
      </c>
      <c r="N58" s="137"/>
      <c r="O58" s="137"/>
      <c r="P58" s="137">
        <f>'将来負担比率（分子）の構造'!M$50</f>
        <v>3263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1004</v>
      </c>
      <c r="C62" s="137"/>
      <c r="D62" s="137"/>
      <c r="E62" s="137">
        <f>'将来負担比率（分子）の構造'!J$45</f>
        <v>886</v>
      </c>
      <c r="F62" s="137"/>
      <c r="G62" s="137"/>
      <c r="H62" s="137">
        <f>'将来負担比率（分子）の構造'!K$45</f>
        <v>814</v>
      </c>
      <c r="I62" s="137"/>
      <c r="J62" s="137"/>
      <c r="K62" s="137">
        <f>'将来負担比率（分子）の構造'!L$45</f>
        <v>703</v>
      </c>
      <c r="L62" s="137"/>
      <c r="M62" s="137"/>
      <c r="N62" s="137">
        <f>'将来負担比率（分子）の構造'!M$45</f>
        <v>576</v>
      </c>
      <c r="O62" s="137"/>
      <c r="P62" s="137"/>
    </row>
    <row r="63" spans="1:16" x14ac:dyDescent="0.15">
      <c r="A63" s="137" t="s">
        <v>28</v>
      </c>
      <c r="B63" s="137">
        <f>'将来負担比率（分子）の構造'!I$44</f>
        <v>36</v>
      </c>
      <c r="C63" s="137"/>
      <c r="D63" s="137"/>
      <c r="E63" s="137">
        <f>'将来負担比率（分子）の構造'!J$44</f>
        <v>45</v>
      </c>
      <c r="F63" s="137"/>
      <c r="G63" s="137"/>
      <c r="H63" s="137">
        <f>'将来負担比率（分子）の構造'!K$44</f>
        <v>24</v>
      </c>
      <c r="I63" s="137"/>
      <c r="J63" s="137"/>
      <c r="K63" s="137">
        <f>'将来負担比率（分子）の構造'!L$44</f>
        <v>58</v>
      </c>
      <c r="L63" s="137"/>
      <c r="M63" s="137"/>
      <c r="N63" s="137">
        <f>'将来負担比率（分子）の構造'!M$44</f>
        <v>51</v>
      </c>
      <c r="O63" s="137"/>
      <c r="P63" s="137"/>
    </row>
    <row r="64" spans="1:16" x14ac:dyDescent="0.15">
      <c r="A64" s="137" t="s">
        <v>27</v>
      </c>
      <c r="B64" s="137">
        <f>'将来負担比率（分子）の構造'!I$43</f>
        <v>428</v>
      </c>
      <c r="C64" s="137"/>
      <c r="D64" s="137"/>
      <c r="E64" s="137">
        <f>'将来負担比率（分子）の構造'!J$43</f>
        <v>412</v>
      </c>
      <c r="F64" s="137"/>
      <c r="G64" s="137"/>
      <c r="H64" s="137">
        <f>'将来負担比率（分子）の構造'!K$43</f>
        <v>374</v>
      </c>
      <c r="I64" s="137"/>
      <c r="J64" s="137"/>
      <c r="K64" s="137">
        <f>'将来負担比率（分子）の構造'!L$43</f>
        <v>354</v>
      </c>
      <c r="L64" s="137"/>
      <c r="M64" s="137"/>
      <c r="N64" s="137">
        <f>'将来負担比率（分子）の構造'!M$43</f>
        <v>315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5645</v>
      </c>
      <c r="C66" s="137"/>
      <c r="D66" s="137"/>
      <c r="E66" s="137">
        <f>'将来負担比率（分子）の構造'!J$41</f>
        <v>5918</v>
      </c>
      <c r="F66" s="137"/>
      <c r="G66" s="137"/>
      <c r="H66" s="137">
        <f>'将来負担比率（分子）の構造'!K$41</f>
        <v>6301</v>
      </c>
      <c r="I66" s="137"/>
      <c r="J66" s="137"/>
      <c r="K66" s="137">
        <f>'将来負担比率（分子）の構造'!L$41</f>
        <v>6592</v>
      </c>
      <c r="L66" s="137"/>
      <c r="M66" s="137"/>
      <c r="N66" s="137">
        <f>'将来負担比率（分子）の構造'!M$41</f>
        <v>6634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佐久間 淳</cp:lastModifiedBy>
  <cp:lastPrinted>2018-02-16T09:05:41Z</cp:lastPrinted>
  <dcterms:created xsi:type="dcterms:W3CDTF">2018-01-24T03:49:58Z</dcterms:created>
  <dcterms:modified xsi:type="dcterms:W3CDTF">2018-03-01T00:49:06Z</dcterms:modified>
  <cp:category/>
</cp:coreProperties>
</file>